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23"/>
  <workbookPr date1904="1" showInkAnnotation="0" autoCompressPictures="0"/>
  <bookViews>
    <workbookView xWindow="25620" yWindow="7080" windowWidth="28760" windowHeight="17340" tabRatio="500" activeTab="1"/>
  </bookViews>
  <sheets>
    <sheet name="Top100_Crypto_Java_NoJS_ViewSco" sheetId="1" r:id="rId1"/>
    <sheet name="Classification1" sheetId="4" r:id="rId2"/>
    <sheet name="Classification2" sheetId="5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8" i="4" l="1"/>
  <c r="B46" i="4"/>
  <c r="B43" i="4"/>
  <c r="B42" i="4"/>
  <c r="B41" i="4"/>
  <c r="B40" i="4"/>
  <c r="B39" i="4"/>
  <c r="B37" i="4"/>
  <c r="B36" i="4"/>
  <c r="B8" i="5"/>
  <c r="B9" i="5"/>
  <c r="B20" i="5"/>
  <c r="B2" i="5"/>
  <c r="B3" i="5"/>
  <c r="B4" i="5"/>
  <c r="B5" i="5"/>
  <c r="B6" i="5"/>
  <c r="B7" i="5"/>
  <c r="B11" i="5"/>
  <c r="B16" i="5"/>
  <c r="B17" i="5"/>
  <c r="B18" i="5"/>
  <c r="B19" i="5"/>
  <c r="B23" i="5"/>
  <c r="C2" i="4"/>
  <c r="C12" i="4"/>
  <c r="C18" i="4"/>
  <c r="C19" i="4"/>
  <c r="C20" i="4"/>
  <c r="C21" i="4"/>
  <c r="C24" i="4"/>
  <c r="C28" i="4"/>
  <c r="B32" i="4"/>
  <c r="C26" i="4"/>
  <c r="C15" i="4"/>
  <c r="C13" i="4"/>
  <c r="C14" i="4"/>
  <c r="C16" i="4"/>
  <c r="C17" i="4"/>
  <c r="C3" i="4"/>
  <c r="C4" i="4"/>
  <c r="C7" i="4"/>
  <c r="C6" i="4"/>
  <c r="C8" i="4"/>
  <c r="C9" i="4"/>
  <c r="C10" i="4"/>
  <c r="C5" i="4"/>
  <c r="C11" i="4"/>
  <c r="C27" i="4"/>
  <c r="C25" i="4"/>
  <c r="C23" i="4"/>
  <c r="C22" i="4"/>
</calcChain>
</file>

<file path=xl/sharedStrings.xml><?xml version="1.0" encoding="utf-8"?>
<sst xmlns="http://schemas.openxmlformats.org/spreadsheetml/2006/main" count="679" uniqueCount="428">
  <si>
    <t>Id</t>
  </si>
  <si>
    <t>Title</t>
  </si>
  <si>
    <t>CreationDate</t>
  </si>
  <si>
    <t>Tags</t>
  </si>
  <si>
    <t>ClosedDate</t>
  </si>
  <si>
    <t>ViewCount</t>
  </si>
  <si>
    <t>Score</t>
  </si>
  <si>
    <t>FavoriteCount</t>
  </si>
  <si>
    <t>Java 256-bit AES Password-Based Encryption</t>
  </si>
  <si>
    <t>&lt;java&gt;&lt;encryption&gt;&lt;cryptography&gt;&lt;passwords&gt;&lt;aes&gt;</t>
  </si>
  <si>
    <t>Encrypt Password in Configuration Files?</t>
  </si>
  <si>
    <t>&lt;java&gt;&lt;security&gt;&lt;encryption&gt;&lt;configuration&gt;&lt;cryptography&gt;</t>
  </si>
  <si>
    <t>Using SHA1 and RSA with java.security.Signature vs. MessageDigest and Cipher</t>
  </si>
  <si>
    <t>&lt;java&gt;&lt;encryption&gt;&lt;cryptography&gt;&lt;rsa&gt;&lt;digital-signature&gt;</t>
  </si>
  <si>
    <t>How to decrypt SHA-256 encrypted String?</t>
  </si>
  <si>
    <t>&lt;java&gt;&lt;hash&gt;&lt;cryptography&gt;</t>
  </si>
  <si>
    <t>Given final block not properly padded</t>
  </si>
  <si>
    <t>&lt;java&gt;&lt;exception&gt;&lt;encryption&gt;&lt;cryptography&gt;&lt;javax.crypto&gt;</t>
  </si>
  <si>
    <t>Getting RSA private key from PEM BASE64 Encoded private key file</t>
  </si>
  <si>
    <t>&lt;java&gt;&lt;cryptography&gt;&lt;certificate&gt;&lt;x509&gt;&lt;pkcs#8&gt;</t>
  </si>
  <si>
    <t>Why java.security.NoSuchProviderException No such provider: BC?</t>
  </si>
  <si>
    <t>&lt;java&gt;&lt;security&gt;&lt;cryptography&gt;&lt;jce&gt;</t>
  </si>
  <si>
    <t>how to convert BigInteger to String in java</t>
  </si>
  <si>
    <t>&lt;java&gt;&lt;string&gt;&lt;cryptography&gt;&lt;biginteger&gt;</t>
  </si>
  <si>
    <t>Registering multiple keystores in JVM</t>
  </si>
  <si>
    <t>&lt;java&gt;&lt;ssl&gt;&lt;cryptography&gt;&lt;jvm&gt;&lt;jsse&gt;</t>
  </si>
  <si>
    <t>javax.crypto.BadPaddingException</t>
  </si>
  <si>
    <t>&lt;java&gt;&lt;exception&gt;&lt;cryptography&gt;&lt;encryption&gt;</t>
  </si>
  <si>
    <t>java equivalent to php's hmac-SHA1</t>
  </si>
  <si>
    <t>&lt;java&gt;&lt;php&gt;&lt;cryptography&gt;&lt;hmac&gt;</t>
  </si>
  <si>
    <t>iText/BouncyCastle ClassNotFound org.bouncycastle.asn1.DEREncodable and org.bouncycastle.tsp.TimeStampTokenInfo</t>
  </si>
  <si>
    <t>&lt;java&gt;&lt;exception&gt;&lt;cryptography&gt;&lt;itext&gt;&lt;bouncycastle&gt;</t>
  </si>
  <si>
    <t>256bit AES/CBC/PKCS5Padding with Bouncy Castle</t>
  </si>
  <si>
    <t>&lt;java&gt;&lt;cryptography&gt;&lt;bouncycastle&gt;&lt;aes&gt;</t>
  </si>
  <si>
    <t>Difference between java.util.Random and java.security.SecureRandom</t>
  </si>
  <si>
    <t>&lt;java&gt;&lt;random&gt;&lt;cryptography&gt;&lt;security&gt;</t>
  </si>
  <si>
    <t>Android encryption</t>
  </si>
  <si>
    <t>&lt;java&gt;&lt;android&gt;&lt;security&gt;&lt;cryptography&gt;</t>
  </si>
  <si>
    <t>how to encrypt data using AES in Java</t>
  </si>
  <si>
    <t>&lt;java&gt;&lt;encryption&gt;&lt;cryptography&gt;&lt;aes&gt;</t>
  </si>
  <si>
    <t>Encrypting with RSA private key in Java</t>
  </si>
  <si>
    <t>&lt;java&gt;&lt;encryption&gt;&lt;cryptography&gt;&lt;rsa&gt;&lt;privatekey&gt;</t>
  </si>
  <si>
    <t>Simple caesar cipher in java</t>
  </si>
  <si>
    <t>&lt;java&gt;&lt;cryptography&gt;&lt;ascii&gt;</t>
  </si>
  <si>
    <t>Correct way to sign and verify signature using bouncycastle</t>
  </si>
  <si>
    <t>&lt;java&gt;&lt;encryption&gt;&lt;cryptography&gt;&lt;digital-signature&gt;&lt;bouncycastle&gt;</t>
  </si>
  <si>
    <t>Rijndael support in Java</t>
  </si>
  <si>
    <t>&lt;java&gt;&lt;cryptography&gt;&lt;rijndael&gt;</t>
  </si>
  <si>
    <t>How to decrypt sha1-encrypted String in Java</t>
  </si>
  <si>
    <t>&lt;java&gt;&lt;encryption&gt;&lt;hash&gt;&lt;cryptography&gt;&lt;sha1&gt;</t>
  </si>
  <si>
    <t>AES encrypt with openssl command line tool, and decrypt in Java</t>
  </si>
  <si>
    <t>&lt;java&gt;&lt;bash&gt;&lt;encryption&gt;&lt;cryptography&gt;&lt;aes&gt;</t>
  </si>
  <si>
    <t>How to recover a RSA public key from a byte[] array?</t>
  </si>
  <si>
    <t>&lt;java&gt;&lt;cryptography&gt;&lt;rsa&gt;</t>
  </si>
  <si>
    <t>How to read a private key?</t>
  </si>
  <si>
    <t>&lt;java&gt;&lt;cryptography&gt;&lt;saml&gt;</t>
  </si>
  <si>
    <t>Generate Key from string?</t>
  </si>
  <si>
    <t>&lt;java&gt;&lt;cryptography&gt;&lt;key&gt;</t>
  </si>
  <si>
    <t>How to use .key and .crt file in java that generated by openssl?</t>
  </si>
  <si>
    <t>&lt;java&gt;&lt;ssl&gt;&lt;cryptography&gt;&lt;openssl&gt;&lt;crt&gt;</t>
  </si>
  <si>
    <t>Password Verification with PBKDF2 in Java</t>
  </si>
  <si>
    <t>&lt;java&gt;&lt;cryptography&gt;&lt;passwords&gt;&lt;aes&gt;</t>
  </si>
  <si>
    <t>What is the difference between a PKCS12 keystore and a PKCS11 keystore?</t>
  </si>
  <si>
    <t>&lt;java&gt;&lt;security&gt;&lt;encryption&gt;&lt;cryptography&gt;&lt;nss&gt;</t>
  </si>
  <si>
    <t>How to check that "Java Cryptography Extension" is installed?</t>
  </si>
  <si>
    <t>&lt;java&gt;&lt;cryptography&gt;</t>
  </si>
  <si>
    <t>How can I list the available Cipher algorithms?</t>
  </si>
  <si>
    <t>&lt;java&gt;&lt;encryption&gt;&lt;cryptography&gt;&lt;javax.crypto&gt;</t>
  </si>
  <si>
    <t>How should I generate an initialization vector?</t>
  </si>
  <si>
    <t>&lt;java&gt;&lt;encryption&gt;&lt;cryptography&gt;</t>
  </si>
  <si>
    <t>RSA Encryption / Decryption using Java</t>
  </si>
  <si>
    <t>Hashing and salting values</t>
  </si>
  <si>
    <t>Too much data for RSA block fail. What is PKCS#7?</t>
  </si>
  <si>
    <t>&lt;java&gt;&lt;security&gt;&lt;cryptography&gt;</t>
  </si>
  <si>
    <t>How do we convert a String from PEM to DER format</t>
  </si>
  <si>
    <t>&lt;java&gt;&lt;cryptography&gt;&lt;jce&gt;</t>
  </si>
  <si>
    <t>Create PrivateKey from byte array</t>
  </si>
  <si>
    <t>&lt;java&gt;&lt;cryptography&gt;&lt;javacard&gt;</t>
  </si>
  <si>
    <t>Encrypt with Node.js Crypto module and decrypt with Java (in Android app)</t>
  </si>
  <si>
    <t>&lt;java&gt;&lt;android&gt;&lt;node.js&gt;&lt;cryptography&gt;</t>
  </si>
  <si>
    <t>How to use Bouncy Castle lightweight API with AES and PBE</t>
  </si>
  <si>
    <t>&lt;java&gt;&lt;cryptography&gt;&lt;aes&gt;&lt;bouncycastle&gt;&lt;jce&gt;</t>
  </si>
  <si>
    <t>Sign data using PKCS #7 in JAVA</t>
  </si>
  <si>
    <t>&lt;java&gt;&lt;cryptography&gt;&lt;pkcs7&gt;</t>
  </si>
  <si>
    <t>What specific hash algorithm does MessageDigest.getInstance("SHA") return?</t>
  </si>
  <si>
    <t>&lt;java&gt;&lt;cryptography&gt;&lt;undefined-behavior&gt;</t>
  </si>
  <si>
    <t>AES Encryption and Decryption with Java</t>
  </si>
  <si>
    <t>Obtaining public key from certificate</t>
  </si>
  <si>
    <t>Decrypting in Java with Blowfish</t>
  </si>
  <si>
    <t>&lt;java&gt;&lt;cryptography&gt;&lt;encryption&gt;&lt;blowfish&gt;</t>
  </si>
  <si>
    <t>Decrypting encrypted assertion using SAML 2.0 in java using OpenSAML</t>
  </si>
  <si>
    <t>&lt;java&gt;&lt;cryptography&gt;&lt;rsa&gt;&lt;saml-2.0&gt;&lt;opensaml&gt;</t>
  </si>
  <si>
    <t>Need an example - decrypting string in Java using Microsoft Crypto API</t>
  </si>
  <si>
    <t>&lt;java&gt;&lt;encryption&gt;&lt;cryptography&gt;&lt;mscapi&gt;</t>
  </si>
  <si>
    <t>Where do I find the javax.crypto source code?</t>
  </si>
  <si>
    <t>&lt;java&gt;&lt;cryptography&gt;&lt;source-code&gt;</t>
  </si>
  <si>
    <t>How do I encrypt/decrypt a string with another string as a password?</t>
  </si>
  <si>
    <t>&lt;java&gt;&lt;string&gt;&lt;cryptography&gt;&lt;encryption&gt;</t>
  </si>
  <si>
    <t>XOR Hex String in JAVA of different length</t>
  </si>
  <si>
    <t>Java AES: No installed provider supports this key: javax.crypto.spec.SecretKeySpec</t>
  </si>
  <si>
    <t>&lt;java&gt;&lt;encryption&gt;&lt;cryptography&gt;&lt;aes&gt;&lt;secret-key&gt;</t>
  </si>
  <si>
    <t>Which is the standard Java crypto API?</t>
  </si>
  <si>
    <t>&lt;java&gt;&lt;api&gt;&lt;cryptography&gt;</t>
  </si>
  <si>
    <t>Cryptography in Java</t>
  </si>
  <si>
    <t>&lt;java&gt;&lt;cryptography&gt;&lt;size&gt;&lt;block&gt;</t>
  </si>
  <si>
    <t>Is there an easier way to sign an XML document in Java?</t>
  </si>
  <si>
    <t>&lt;java&gt;&lt;xml&gt;&lt;cryptography&gt;&lt;digital-signature&gt;&lt;xml-signature&gt;</t>
  </si>
  <si>
    <t>How can I install or import Bouncy Castle Cryptography API for Java; ZIP has no .class files; using netbeans ide</t>
  </si>
  <si>
    <t>&lt;java&gt;&lt;class&gt;&lt;netbeans&gt;&lt;cryptography&gt;&lt;bouncycastle&gt;</t>
  </si>
  <si>
    <t>EncryptionException: javax.crypto.IllegalBlockSizeException: Input length must be multiple of 8 when decrypting with padded cipher</t>
  </si>
  <si>
    <t>&lt;java&gt;&lt;cryptography&gt;&lt;base64&gt;</t>
  </si>
  <si>
    <t>AES/CBC/PKCS5Padding issue</t>
  </si>
  <si>
    <t>&lt;java&gt;&lt;cryptography&gt;&lt;aes&gt;&lt;jce&gt;</t>
  </si>
  <si>
    <t>AES encrypt/decrypt with Bouncy Castle provider</t>
  </si>
  <si>
    <t>&lt;java&gt;&lt;cryptography&gt;&lt;aes&gt;&lt;bouncycastle&gt;</t>
  </si>
  <si>
    <t>RSA .NET encryption Java decryption</t>
  </si>
  <si>
    <t>&lt;c#&gt;&lt;java&gt;&lt;security&gt;&lt;cryptography&gt;</t>
  </si>
  <si>
    <t>AES rijndael encrypt between c and java</t>
  </si>
  <si>
    <t>&lt;java&gt;&lt;c&gt;&lt;cryptography&gt;&lt;aes&gt;&lt;mcrypt&gt;</t>
  </si>
  <si>
    <t>How to use keystore in PKCS#12 format in Java?</t>
  </si>
  <si>
    <t>&lt;java&gt;&lt;cryptography&gt;&lt;pkcs#12&gt;</t>
  </si>
  <si>
    <t>128 bit data encryption using Java</t>
  </si>
  <si>
    <t>Exception when calling MessageDigest.getInstance("SHA256")</t>
  </si>
  <si>
    <t>&lt;java&gt;&lt;cryptography&gt;&lt;sha256&gt;</t>
  </si>
  <si>
    <t>Why do people use bouncycastle instead of Java Cryptography Extension? What is the difference?</t>
  </si>
  <si>
    <t>Encryption using PKCS#7</t>
  </si>
  <si>
    <t>&lt;java&gt;&lt;cryptography&gt;&lt;keystore&gt;&lt;public-key-encryption&gt;&lt;pkcs7&gt;</t>
  </si>
  <si>
    <t>Converting a byte array to a X.509 certificate</t>
  </si>
  <si>
    <t>&lt;c#&gt;&lt;java&gt;&lt;.net&gt;&lt;cryptography&gt;&lt;x509certificate2&gt;</t>
  </si>
  <si>
    <t>RSA Encryption-Decryption : BadPaddingException : Data must start with zero</t>
  </si>
  <si>
    <t>&lt;java&gt;&lt;encryption&gt;&lt;cryptography&gt;&lt;rsa&gt;</t>
  </si>
  <si>
    <t>How to check whether a certificate is present in a keystore</t>
  </si>
  <si>
    <t>&lt;java&gt;&lt;security&gt;&lt;ssl&gt;&lt;cryptography&gt;&lt;keystore&gt;</t>
  </si>
  <si>
    <t>SecureRandom safe seed in Java</t>
  </si>
  <si>
    <t>&lt;java&gt;&lt;security&gt;&lt;encryption&gt;&lt;random&gt;&lt;cryptography&gt;</t>
  </si>
  <si>
    <t>Can org.bouncycastle.openssl.PEMReader read java.security.PrivateKey?</t>
  </si>
  <si>
    <t>&lt;java&gt;&lt;cryptography&gt;&lt;openssl&gt;&lt;bouncycastle&gt;&lt;public-key-encryption&gt;</t>
  </si>
  <si>
    <t>Which JCE providers are FIPS 140-2 compliant?</t>
  </si>
  <si>
    <t>&lt;java&gt;&lt;cryptography&gt;&lt;jce&gt;&lt;fips&gt;</t>
  </si>
  <si>
    <t>Tutorial of ECDSA algorithm to sign a string</t>
  </si>
  <si>
    <t>&lt;java&gt;&lt;cryptography&gt;&lt;digital-signature&gt;&lt;bouncycastle&gt;</t>
  </si>
  <si>
    <t>Is this Java encryption code thread safe?</t>
  </si>
  <si>
    <t>&lt;java&gt;&lt;encryption&gt;&lt;cryptography&gt;&lt;thread-safety&gt;</t>
  </si>
  <si>
    <t>Issues in RSA encryption in Java class</t>
  </si>
  <si>
    <t>How to generate secret key in Java once, save the key and use that key in 2 different programs</t>
  </si>
  <si>
    <t>&lt;java&gt;&lt;cryptography&gt;&lt;aes&gt;&lt;secret-key&gt;</t>
  </si>
  <si>
    <t>Trouble instantiating a JaveKeyStore from file</t>
  </si>
  <si>
    <t>&lt;java&gt;&lt;security&gt;&lt;cryptography&gt;&lt;keystore&gt;&lt;jks&gt;</t>
  </si>
  <si>
    <t>Java default Crypto/AES behavior</t>
  </si>
  <si>
    <t>&lt;java&gt;&lt;cryptography&gt;&lt;aes&gt;</t>
  </si>
  <si>
    <t>How to generate a random 9-digit number in Java?</t>
  </si>
  <si>
    <t>&lt;java&gt;&lt;random&gt;&lt;cryptography&gt;</t>
  </si>
  <si>
    <t>AES Error: Given final block not properly padded</t>
  </si>
  <si>
    <t>NoSuchAlgorithmException: Algorithm HmacSHA1 not available</t>
  </si>
  <si>
    <t>&lt;java&gt;&lt;cryptography&gt;&lt;jce&gt;&lt;james&gt;</t>
  </si>
  <si>
    <t>Storing key using Keystore</t>
  </si>
  <si>
    <t>&lt;java&gt;&lt;security&gt;&lt;encryption&gt;&lt;cryptography&gt;&lt;password-protection&gt;</t>
  </si>
  <si>
    <t>Difference between DESede and TripleDES for cipher.getInstance()</t>
  </si>
  <si>
    <t>&lt;java&gt;&lt;cryptography&gt;&lt;encryption&gt;&lt;tripledes&gt;</t>
  </si>
  <si>
    <t>Dazed and confused by Java Security &amp; BouncyCastle APIs</t>
  </si>
  <si>
    <t>&lt;java&gt;&lt;cryptography&gt;&lt;rsa&gt;&lt;bouncycastle&gt;&lt;jce&gt;</t>
  </si>
  <si>
    <t>MySQL MD5 and Java MD5 not equal</t>
  </si>
  <si>
    <t>&lt;java&gt;&lt;mysql&gt;&lt;encryption&gt;&lt;cryptography&gt;&lt;md5&gt;</t>
  </si>
  <si>
    <t>How to decrypt a signed pgp encrypted file?</t>
  </si>
  <si>
    <t>&lt;java&gt;&lt;cryptography&gt;&lt;bouncycastle&gt;&lt;encryption&gt;&lt;pgp&gt;</t>
  </si>
  <si>
    <t>badPaddingException on some call of the doFinal. Not all. Same input</t>
  </si>
  <si>
    <t>&lt;java&gt;&lt;cryptography&gt;&lt;encryption&gt;</t>
  </si>
  <si>
    <t>java.security.InvalidKeyException: Key length not 128/192/256 bits</t>
  </si>
  <si>
    <t>&lt;java&gt;&lt;cryptography&gt;&lt;public-key-encryption&gt;&lt;encryption&gt;&lt;encryption-symmetric&gt;</t>
  </si>
  <si>
    <t>Does the SHA1PRNG algorithm for SecureRandom use /dev/random for entropy?</t>
  </si>
  <si>
    <t>&lt;java&gt;&lt;linux&gt;&lt;cryptography&gt;</t>
  </si>
  <si>
    <t>How to Encrypt or Decrypt a File in Java?</t>
  </si>
  <si>
    <t>String Encryption with JASYPT - Java</t>
  </si>
  <si>
    <t>&lt;java&gt;&lt;string&gt;&lt;encryption&gt;&lt;cryptography&gt;&lt;jasypt&gt;</t>
  </si>
  <si>
    <t>SecureRandom: init once or every time it is needed?</t>
  </si>
  <si>
    <t>&lt;java&gt;&lt;security&gt;&lt;random&gt;&lt;cryptography&gt;</t>
  </si>
  <si>
    <t xml:space="preserve">PKCS#7 Signin and verify sign </t>
  </si>
  <si>
    <t>&lt;java&gt;&lt;cryptography&gt;&lt;bouncycastle&gt;&lt;public-key-encryption&gt;&lt;pkcs7&gt;</t>
  </si>
  <si>
    <t>Using "strong" JRE policy files with BouncyCastle</t>
  </si>
  <si>
    <t>Generating 128-bit keys with keytool</t>
  </si>
  <si>
    <t>&lt;java&gt;&lt;security&gt;&lt;cryptography&gt;&lt;bouncycastle&gt;&lt;keytool&gt;</t>
  </si>
  <si>
    <t>VigenÃ¨re cipher in Java for all UTF-8 characters</t>
  </si>
  <si>
    <t>&lt;java&gt;&lt;encryption&gt;&lt;cryptography&gt;&lt;vigenere&gt;</t>
  </si>
  <si>
    <t>Recommendations for Java + OpenPGP?</t>
  </si>
  <si>
    <t>&lt;java&gt;&lt;cryptography&gt;&lt;pgp&gt;&lt;gnupg&gt;&lt;openpgp&gt;</t>
  </si>
  <si>
    <t>How to create Java Key Store (.jks) file with AES encryption</t>
  </si>
  <si>
    <t>&lt;java&gt;&lt;cryptography&gt;&lt;bouncycastle&gt;&lt;jks&gt;</t>
  </si>
  <si>
    <t>How can I decode a PKCS#5 encrypted PKCS#8 Private Key in Java</t>
  </si>
  <si>
    <t>&lt;java&gt;&lt;cryptography&gt;&lt;keystore&gt;&lt;pkcs#8&gt;</t>
  </si>
  <si>
    <t>Using Sun JCE provider on top of IBM SDK</t>
  </si>
  <si>
    <t>&lt;java&gt;&lt;api&gt;&lt;cryptography&gt;&lt;jce&gt;</t>
  </si>
  <si>
    <t>What does update method of MessageDigest do and what is BASE64Encoder meant for?</t>
  </si>
  <si>
    <t>How to create a PKI in Java</t>
  </si>
  <si>
    <t>&lt;java&gt;&lt;security&gt;&lt;encryption&gt;&lt;cryptography&gt;&lt;pki&gt;</t>
  </si>
  <si>
    <t>javax.crypto.IllegalBlockSizeException</t>
  </si>
  <si>
    <t>encryption</t>
  </si>
  <si>
    <t>signatures</t>
  </si>
  <si>
    <t>signature</t>
  </si>
  <si>
    <t>decryption</t>
  </si>
  <si>
    <t>encryption (padding)</t>
  </si>
  <si>
    <t>setting up providers</t>
  </si>
  <si>
    <t>provider</t>
  </si>
  <si>
    <t>not related (BigInteger in general but in context of crypto)</t>
  </si>
  <si>
    <t>n/a</t>
  </si>
  <si>
    <t>keystores in SSL</t>
  </si>
  <si>
    <t>keystore</t>
  </si>
  <si>
    <t>hmac</t>
  </si>
  <si>
    <t>padding during encryption</t>
  </si>
  <si>
    <t>random number generation</t>
  </si>
  <si>
    <t>random numbers</t>
  </si>
  <si>
    <t>encryption (Android)</t>
  </si>
  <si>
    <t>public-key encryption (concept confusion between encrypting with private keys and signatures)</t>
  </si>
  <si>
    <t>question about providers and JCE</t>
  </si>
  <si>
    <t>RSA keys and byte arrays</t>
  </si>
  <si>
    <t>confusion about key stores</t>
  </si>
  <si>
    <t>provider default values</t>
  </si>
  <si>
    <t>password-based encryption</t>
  </si>
  <si>
    <t>encryption (password-based)</t>
  </si>
  <si>
    <t>info about providers</t>
  </si>
  <si>
    <t>provider questions</t>
  </si>
  <si>
    <t>encryption (getting started)</t>
  </si>
  <si>
    <t>public-key encryption (RSA private key)</t>
  </si>
  <si>
    <t>how to get initialization vector</t>
  </si>
  <si>
    <t>encryption (initialization vector)</t>
  </si>
  <si>
    <t>public-key encryption and padding</t>
  </si>
  <si>
    <t>public-key encryption (padding)</t>
  </si>
  <si>
    <t>exclude (depends on node.js)</t>
  </si>
  <si>
    <t>signing files</t>
  </si>
  <si>
    <t>encryption (cross-language)</t>
  </si>
  <si>
    <t>hashing encoding</t>
  </si>
  <si>
    <t>integration command line tools</t>
  </si>
  <si>
    <t>public-key encryption</t>
  </si>
  <si>
    <t>provider installation</t>
  </si>
  <si>
    <t>password storing/hashing</t>
  </si>
  <si>
    <t>RSA readining keys</t>
  </si>
  <si>
    <t>public-key encryption (getting key)</t>
  </si>
  <si>
    <t>encryption padding</t>
  </si>
  <si>
    <t>encryption opensaml library</t>
  </si>
  <si>
    <t>encryption (specific library)</t>
  </si>
  <si>
    <t>ignore (involves MS crypto api)</t>
  </si>
  <si>
    <t>general question</t>
  </si>
  <si>
    <t>irrelevant: xor-ing</t>
  </si>
  <si>
    <t>provider issues</t>
  </si>
  <si>
    <t>getting started with crypto in Java</t>
  </si>
  <si>
    <t>signing files (seems this needs libraries beyond JCE)</t>
  </si>
  <si>
    <t>legacy code</t>
  </si>
  <si>
    <t>encryption with keystores</t>
  </si>
  <si>
    <t>certificate checking</t>
  </si>
  <si>
    <t>migrating java to .NET</t>
  </si>
  <si>
    <t>signing and certificate checking</t>
  </si>
  <si>
    <t>using securerandom</t>
  </si>
  <si>
    <t>keystores</t>
  </si>
  <si>
    <t>providers</t>
  </si>
  <si>
    <t>thread-safe encryption</t>
  </si>
  <si>
    <t>encryption (threads)</t>
  </si>
  <si>
    <t>RSA encryption (incorrect key size)</t>
  </si>
  <si>
    <t>encryption and decryption separately (share key)</t>
  </si>
  <si>
    <t>encryption using merlin library</t>
  </si>
  <si>
    <t>not related (random numbers in general)</t>
  </si>
  <si>
    <t>keyStore</t>
  </si>
  <si>
    <t>confusion about cipher algorithm names to use</t>
  </si>
  <si>
    <t>pgp</t>
  </si>
  <si>
    <t>encryption with pgp</t>
  </si>
  <si>
    <t>encryption supported key sizes)</t>
  </si>
  <si>
    <t>generating random values</t>
  </si>
  <si>
    <t>encrypt file</t>
  </si>
  <si>
    <t>generating key pairs</t>
  </si>
  <si>
    <t>using bouncy castle lightweight API</t>
  </si>
  <si>
    <t>creating the cipher himself</t>
  </si>
  <si>
    <t>long space appears problem with padding</t>
  </si>
  <si>
    <t>unrelated error</t>
  </si>
  <si>
    <t>keystore (encryption security)</t>
  </si>
  <si>
    <t>using a different provider</t>
  </si>
  <si>
    <t>confusion about encryption vs hashing</t>
  </si>
  <si>
    <t>certifactes (getting started)</t>
  </si>
  <si>
    <t>public key encryption data size</t>
  </si>
  <si>
    <t>Topic</t>
  </si>
  <si>
    <t>use case different from examples found</t>
  </si>
  <si>
    <t>no idea where to start</t>
  </si>
  <si>
    <t>encrypt password in a config file</t>
  </si>
  <si>
    <t>use own passkey to encrypt data</t>
  </si>
  <si>
    <t>confusion about algorithm functionality so unexpected output</t>
  </si>
  <si>
    <t>confusion between digest and encryption (he wants to reverse a hash)</t>
  </si>
  <si>
    <t>unclear exception message (it says BadPaddingException while accepted and most-voted answer says that this exception also happens when you try to decrypt with a wrong key)</t>
  </si>
  <si>
    <t>need knowledge about PEM formatted keys</t>
  </si>
  <si>
    <t>API interactions. When you explicitly add the provider in the code by .addProvider, you should not specify the provider again in cipher.getInstance</t>
  </si>
  <si>
    <t>encrypting data</t>
  </si>
  <si>
    <t>decrypting data</t>
  </si>
  <si>
    <t>special situation when he wants to have two separate keystores registered in the JVM</t>
  </si>
  <si>
    <t>resgitering keystores</t>
  </si>
  <si>
    <t>did not know that Java digest does not output hexadecimal</t>
  </si>
  <si>
    <t>bouncycastle changed causing clashes with other libraries that he was using</t>
  </si>
  <si>
    <t>Underlying Problem</t>
  </si>
  <si>
    <t>Task</t>
  </si>
  <si>
    <t>converting JCE code to use bouncycastle lightweight API because of Oracle provider restrictions</t>
  </si>
  <si>
    <t>special situation to use his own IV (but doesn't say why he needs to do so)</t>
  </si>
  <si>
    <t>supposed to sign with private keys but seems to be unaware of that and instead was trying to use cipher</t>
  </si>
  <si>
    <t>side effects of one API call that results in a detached signature</t>
  </si>
  <si>
    <t>getting started to do encryption and didn't realize Rijndael == AES</t>
  </si>
  <si>
    <t>confusion between digest and encryption (he wants to decrypt a hash)</t>
  </si>
  <si>
    <t>specific question about getting public key from an encoded array</t>
  </si>
  <si>
    <t>RSA keys (reading keys) -- not part of standard java</t>
  </si>
  <si>
    <t>getting started in Java</t>
  </si>
  <si>
    <t>how to use .key and .crt files in Java since they are not in Java Key Storage (JKS) format</t>
  </si>
  <si>
    <t>password-based file encryption</t>
  </si>
  <si>
    <t>confused between PKCS12 and PKCS11</t>
  </si>
  <si>
    <t>wants to check if JCE is installed because some things fail but turns out he didn't have the extra strenght one</t>
  </si>
  <si>
    <t>confused about how to know the algorithm supported by the providers</t>
  </si>
  <si>
    <t>not sure how to generate the IV while some algorithm modes automatically generate it for u</t>
  </si>
  <si>
    <t>salt and hash sensitive data such as name and user ID that are passed to third-party application</t>
  </si>
  <si>
    <t>doesn't know what it means to salt and hash the values (he was given requirements by a third-party and he is not sure what they mean)</t>
  </si>
  <si>
    <t>needs to understand that RSA works on a single block of data and does not do chaining and should not be used that way</t>
  </si>
  <si>
    <t>how to read a public key but answers use BC lightweight API</t>
  </si>
  <si>
    <t>encryption using bc light-weight APIs</t>
  </si>
  <si>
    <t>getting started with signing in Java</t>
  </si>
  <si>
    <t>what algorithms get used by the provider given certain parameters passed in the API call</t>
  </si>
  <si>
    <t>handling the output formats (strings, arrays etc)</t>
  </si>
  <si>
    <t>wrong import</t>
  </si>
  <si>
    <t>decryption doesn't work because of wrong string representation</t>
  </si>
  <si>
    <t>problem is due to JCE unlimited strength not being installed</t>
  </si>
  <si>
    <t>not cryptography expert</t>
  </si>
  <si>
    <t>seems to be a provider issue that "disappeared"</t>
  </si>
  <si>
    <t>not even sure what choice of API</t>
  </si>
  <si>
    <t>Code using API is very complicated, user wondering if there is an easier way</t>
  </si>
  <si>
    <t>downloaded the wrong BC file</t>
  </si>
  <si>
    <t>API usage problem update() vs doFinal() .. If update() is used then u still need to call doFinal()</t>
  </si>
  <si>
    <t>doesn't realize that code using javax.security can also just use BC as an underlying provider.. He wanted to see how he can implement the same code using BC</t>
  </si>
  <si>
    <t>special situation when encryption and decryption happen in two different pL</t>
  </si>
  <si>
    <t>encryption-decryption not working because different Ivs used</t>
  </si>
  <si>
    <t>getting started PKCS12</t>
  </si>
  <si>
    <t>getting started with encryption. Not even sure which algorithm to use</t>
  </si>
  <si>
    <t>wrong API parameter passed (SHA256 instead of SHA-256)</t>
  </si>
  <si>
    <t>Understanding using BC vs the JCE</t>
  </si>
  <si>
    <t>how to read keys</t>
  </si>
  <si>
    <t>understanding padding relationship between encryption and decryption</t>
  </si>
  <si>
    <t>API usage.. How to check If certificate is valid</t>
  </si>
  <si>
    <t>correct API call to generate random numbers</t>
  </si>
  <si>
    <t>understanding concepts of keystores (can it contain a private key only)</t>
  </si>
  <si>
    <t>understanding which JCE providers are FIPS compliant</t>
  </si>
  <si>
    <t>getting started, how to sign a string using EDCA (using the APIs)</t>
  </si>
  <si>
    <t>specific case to make encryption code thread safe</t>
  </si>
  <si>
    <t>understanding the key sizes supported by encryption algorithms</t>
  </si>
  <si>
    <t>using the APIs to construct a secret key</t>
  </si>
  <si>
    <t>problem related to the configuration of the jdk</t>
  </si>
  <si>
    <t>what algorithm is used given an API call with AES</t>
  </si>
  <si>
    <t>understand that there is a relation between encrypt and dercypt in that you need to get the IV from the encryption specs</t>
  </si>
  <si>
    <t>provider setup issues leading to same code resulting in an algorithm not found exception</t>
  </si>
  <si>
    <t>understanding what a certain API call does</t>
  </si>
  <si>
    <t>confusion about the difference between two algorithm names and it turns out they map into the same algorithm in JCE</t>
  </si>
  <si>
    <t>getting started with RSA encryption (complains about how the APIs and documentation are too complicated)</t>
  </si>
  <si>
    <t>public-key encryption (getting started)</t>
  </si>
  <si>
    <t>understanding the encoding of output produced by Java vs that in MySQL</t>
  </si>
  <si>
    <t>seems to be related to jumping between providers.. Same input sometimes causes an exception</t>
  </si>
  <si>
    <t>RSA encryption of a symmetric key</t>
  </si>
  <si>
    <t>incorrect API usage to combine RSA encryption with AES</t>
  </si>
  <si>
    <t>understanding source of entropy for SecureRandom</t>
  </si>
  <si>
    <t>getting started with encryption. He copied code from a tutorial (incorrectly) and then couldn’t figure why it wasn't working properly</t>
  </si>
  <si>
    <t>encryption exception using a specific library</t>
  </si>
  <si>
    <t>problem was the dependencies on this specific library. User complains that standard Java APIs were complicated which is why he opted for this library</t>
  </si>
  <si>
    <t>how to securely generate random numbers. Do you init once or every time..</t>
  </si>
  <si>
    <t>generate list of key pairs</t>
  </si>
  <si>
    <t>sign and verify a signature</t>
  </si>
  <si>
    <t>getting started with signatures</t>
  </si>
  <si>
    <t>BC version had a bug</t>
  </si>
  <si>
    <t>he is doing the encryption himself</t>
  </si>
  <si>
    <t>algorithms suitable for long-term security</t>
  </si>
  <si>
    <t>public-key encryption (encoding)</t>
  </si>
  <si>
    <t>needed to be aware about encoding details of the API methods he was using</t>
  </si>
  <si>
    <t>setting up providers such that one is used only if needed</t>
  </si>
  <si>
    <t>confusing digests and encryption.. He thought that he was doing encryption using MessageDigest with SHA</t>
  </si>
  <si>
    <t>store certificates in a database</t>
  </si>
  <si>
    <t>handling block sizes greater than 53bytes using a 512 bit key</t>
  </si>
  <si>
    <t>Classification #2</t>
  </si>
  <si>
    <t>digest (encoding)</t>
  </si>
  <si>
    <t>digest</t>
  </si>
  <si>
    <t>Main Category</t>
  </si>
  <si>
    <t>Sub-category</t>
  </si>
  <si>
    <t>public-key encryption (data size)</t>
  </si>
  <si>
    <t>API use</t>
  </si>
  <si>
    <t>implementation details involving encoding of input/output data to encrypt/decrypt</t>
  </si>
  <si>
    <t>Underlying API implementation</t>
  </si>
  <si>
    <t>Domain knowledge</t>
  </si>
  <si>
    <t>not sure how to use the library</t>
  </si>
  <si>
    <t>has key derivation and encryption/decryption code but wants to find a way to verify password before starting decryption</t>
  </si>
  <si>
    <t>Count</t>
  </si>
  <si>
    <t>encryption (keys)</t>
  </si>
  <si>
    <t>doesn't know the encoding returned by the call</t>
  </si>
  <si>
    <t>Gerate key from string</t>
  </si>
  <si>
    <t>user needs to understand how underlying RSA padding works to know that they should specify a padding scheme.. Combination of API and domain because default does not have a padding scheme and at the same time, you need to know what padding schemes are to specity it</t>
  </si>
  <si>
    <t>Domain knowledge + API use</t>
  </si>
  <si>
    <t>using pgp… is not sure which library to use in Java</t>
  </si>
  <si>
    <t>public-key encryption (keys)</t>
  </si>
  <si>
    <t>Classification #1</t>
  </si>
  <si>
    <t>public-key encryption (pgp)</t>
  </si>
  <si>
    <t>Provider &amp; Setup issues</t>
  </si>
  <si>
    <t>Provider &amp; Setup Issues</t>
  </si>
  <si>
    <t>digest (passwords)</t>
  </si>
  <si>
    <t>how to check that a password is correct. Suggestions and the user's final solution use digests to do the password checking.</t>
  </si>
  <si>
    <t>Total:</t>
  </si>
  <si>
    <t>getting started with certificates. Does not even know which libraries to use.</t>
  </si>
  <si>
    <t>"Any reccomendations on how i would go about doing this? I was thinking of writing my own algorithm but i feel it would be terribly insecure."</t>
  </si>
  <si>
    <t>" I am aware that Java has a crypto package, but I am not familiar with it at all. Can someone post an example on how to do an encrypt/decrypt function?"</t>
  </si>
  <si>
    <t>"Is this possible in Java, and what class/method combination should I be looking at to do so?"</t>
  </si>
  <si>
    <t>"What do I need to know?
Where will I find an API (.jar and documentation)?
What are the steps I need to follow in order to sign data and verify the data?
Please provide me code snippet if possible."</t>
  </si>
  <si>
    <t>"I know that there is a security package with some crypto stuff inside. Now I saw there is a dedicated javax.crypto package inside the SDK.
Where is the difference? Are they both up to date?"</t>
  </si>
  <si>
    <t>getting started with encryption, not sure which library to use but already found one (that is a bit old) and using it</t>
  </si>
  <si>
    <t>Getting started (library)</t>
  </si>
  <si>
    <t>seems he is generating wrong length keys and confusing certificates and encryption keys</t>
  </si>
  <si>
    <t>" i dont have any idea about how to do it, if exits an API or library help me do it Thanks"</t>
  </si>
  <si>
    <t>Categories as in paper</t>
  </si>
  <si>
    <t>getting started with encryption in Java. He already looked into the library but not sure which encryption to use and how to use it</t>
  </si>
  <si>
    <t>Library identification</t>
  </si>
  <si>
    <t>decrypt a signed pgp encrypted file. He knows he should use BouncyCastle but asks how without providing code</t>
  </si>
  <si>
    <t>getting started to do encryption in Java for Android (probably didn't really search much). He says he knows a library exists but doesn't know how to use it</t>
  </si>
  <si>
    <t>Quotes from posts supporting beginner/not familiar with library</t>
  </si>
  <si>
    <t>gets a padding exception that is caused because he is decrypting a different number of bytes from what was encrypted</t>
  </si>
  <si>
    <t>confusion about mixing SecureRandom and Random. Also, asks about what API does (underlying impl)</t>
  </si>
  <si>
    <t>Domain knowledge + Underlying API implementation</t>
  </si>
  <si>
    <t>Categories in paper</t>
  </si>
  <si>
    <t>Symmetric encryption</t>
  </si>
  <si>
    <t>Public-key encryption</t>
  </si>
  <si>
    <t>Provider</t>
  </si>
  <si>
    <t>Signature</t>
  </si>
  <si>
    <t>Hashing</t>
  </si>
  <si>
    <t>Keystore</t>
  </si>
  <si>
    <t>Random Numbers</t>
  </si>
  <si>
    <t>N/A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</si>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</sst>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6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wrapText="1"/>
    </xf>
    <xf numFmtId="22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/>
    <xf numFmtId="22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164" fontId="0" fillId="0" borderId="0" xfId="0" applyNumberFormat="1" applyFill="1" applyAlignment="1">
      <alignment wrapText="1"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</cellXfs>
  <cellStyles count="26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1"/>
  <sheetViews>
    <sheetView topLeftCell="D2" zoomScale="150" zoomScaleNormal="150" zoomScalePageLayoutView="150" workbookViewId="0">
      <selection activeCell="H7" sqref="H7"/>
    </sheetView>
  </sheetViews>
  <sheetFormatPr baseColWidth="10" defaultRowHeight="15" x14ac:dyDescent="0"/>
  <cols>
    <col min="1" max="1" width="25.1640625" customWidth="1"/>
    <col min="2" max="2" width="34.6640625" customWidth="1"/>
    <col min="3" max="3" width="18.1640625" customWidth="1"/>
    <col min="4" max="4" width="16.5" customWidth="1"/>
    <col min="5" max="9" width="31.6640625" customWidth="1"/>
    <col min="10" max="10" width="60.1640625" customWidth="1"/>
    <col min="11" max="11" width="20.1640625" customWidth="1"/>
  </cols>
  <sheetData>
    <row r="1" spans="1:14" s="6" customFormat="1" ht="30">
      <c r="A1" s="5" t="s">
        <v>0</v>
      </c>
      <c r="B1" s="5" t="s">
        <v>1</v>
      </c>
      <c r="C1" s="5" t="s">
        <v>2</v>
      </c>
      <c r="D1" s="5" t="s">
        <v>276</v>
      </c>
      <c r="E1" s="5" t="s">
        <v>392</v>
      </c>
      <c r="F1" s="5" t="s">
        <v>292</v>
      </c>
      <c r="G1" s="5" t="s">
        <v>414</v>
      </c>
      <c r="H1" s="5" t="s">
        <v>372</v>
      </c>
      <c r="I1" s="5" t="s">
        <v>293</v>
      </c>
      <c r="J1" s="5" t="s">
        <v>3</v>
      </c>
      <c r="K1" s="5" t="s">
        <v>4</v>
      </c>
      <c r="L1" s="5" t="s">
        <v>5</v>
      </c>
      <c r="M1" s="5" t="s">
        <v>6</v>
      </c>
      <c r="N1" s="5" t="s">
        <v>7</v>
      </c>
    </row>
    <row r="2" spans="1:14" ht="30">
      <c r="A2" s="1">
        <v>992019</v>
      </c>
      <c r="B2" s="1" t="s">
        <v>8</v>
      </c>
      <c r="C2" s="2">
        <v>38516.110439814816</v>
      </c>
      <c r="D2" s="1" t="s">
        <v>195</v>
      </c>
      <c r="E2" s="8" t="s">
        <v>217</v>
      </c>
      <c r="F2" s="1" t="s">
        <v>277</v>
      </c>
      <c r="G2" s="1"/>
      <c r="H2" s="1" t="s">
        <v>378</v>
      </c>
      <c r="I2" s="1" t="s">
        <v>280</v>
      </c>
      <c r="J2" s="1" t="s">
        <v>9</v>
      </c>
      <c r="K2" s="1"/>
      <c r="L2" s="1">
        <v>275874</v>
      </c>
      <c r="M2" s="1">
        <v>202</v>
      </c>
      <c r="N2" s="1">
        <v>177</v>
      </c>
    </row>
    <row r="3" spans="1:14" ht="75">
      <c r="A3" s="1">
        <v>1132567</v>
      </c>
      <c r="B3" s="1" t="s">
        <v>10</v>
      </c>
      <c r="C3" s="2">
        <v>38547.699548611112</v>
      </c>
      <c r="D3" s="1" t="s">
        <v>195</v>
      </c>
      <c r="E3" s="8" t="s">
        <v>195</v>
      </c>
      <c r="F3" s="1" t="s">
        <v>278</v>
      </c>
      <c r="G3" s="1" t="s">
        <v>400</v>
      </c>
      <c r="H3" s="1" t="s">
        <v>406</v>
      </c>
      <c r="I3" s="1" t="s">
        <v>279</v>
      </c>
      <c r="J3" s="1" t="s">
        <v>11</v>
      </c>
      <c r="K3" s="1"/>
      <c r="L3" s="1">
        <v>71683</v>
      </c>
      <c r="M3" s="1">
        <v>61</v>
      </c>
      <c r="N3" s="1">
        <v>51</v>
      </c>
    </row>
    <row r="4" spans="1:14" ht="45">
      <c r="A4" s="1">
        <v>521101</v>
      </c>
      <c r="B4" s="1" t="s">
        <v>12</v>
      </c>
      <c r="C4" s="2">
        <v>38388.702719907407</v>
      </c>
      <c r="D4" s="1" t="s">
        <v>196</v>
      </c>
      <c r="E4" s="1" t="s">
        <v>197</v>
      </c>
      <c r="F4" s="1" t="s">
        <v>281</v>
      </c>
      <c r="G4" s="1"/>
      <c r="H4" s="8" t="s">
        <v>380</v>
      </c>
      <c r="I4" s="1"/>
      <c r="J4" s="1" t="s">
        <v>13</v>
      </c>
      <c r="K4" s="1"/>
      <c r="L4" s="1">
        <v>66745</v>
      </c>
      <c r="M4" s="1">
        <v>45</v>
      </c>
      <c r="N4" s="1">
        <v>17</v>
      </c>
    </row>
    <row r="5" spans="1:14" ht="45">
      <c r="A5" s="1">
        <v>9316437</v>
      </c>
      <c r="B5" s="1" t="s">
        <v>14</v>
      </c>
      <c r="C5" s="2">
        <v>39493.746157407404</v>
      </c>
      <c r="D5" s="1" t="s">
        <v>198</v>
      </c>
      <c r="E5" s="1" t="s">
        <v>195</v>
      </c>
      <c r="F5" s="1" t="s">
        <v>282</v>
      </c>
      <c r="G5" s="1"/>
      <c r="H5" s="1" t="s">
        <v>381</v>
      </c>
      <c r="I5" s="1" t="s">
        <v>287</v>
      </c>
      <c r="J5" s="1" t="s">
        <v>15</v>
      </c>
      <c r="K5" s="1"/>
      <c r="L5" s="1">
        <v>46411</v>
      </c>
      <c r="M5" s="1">
        <v>15</v>
      </c>
      <c r="N5" s="1">
        <v>3</v>
      </c>
    </row>
    <row r="6" spans="1:14" ht="75">
      <c r="A6" s="1">
        <v>8049872</v>
      </c>
      <c r="B6" s="1" t="s">
        <v>16</v>
      </c>
      <c r="C6" s="2">
        <v>39393.490023148152</v>
      </c>
      <c r="D6" s="1" t="s">
        <v>199</v>
      </c>
      <c r="E6" s="8" t="s">
        <v>385</v>
      </c>
      <c r="F6" s="1" t="s">
        <v>283</v>
      </c>
      <c r="G6" s="1"/>
      <c r="H6" s="1" t="s">
        <v>417</v>
      </c>
      <c r="I6" s="1" t="s">
        <v>286</v>
      </c>
      <c r="J6" s="1" t="s">
        <v>17</v>
      </c>
      <c r="K6" s="1"/>
      <c r="L6" s="1">
        <v>46275</v>
      </c>
      <c r="M6" s="1">
        <v>27</v>
      </c>
      <c r="N6" s="1">
        <v>12</v>
      </c>
    </row>
    <row r="7" spans="1:14" ht="45">
      <c r="A7" s="1">
        <v>7216969</v>
      </c>
      <c r="B7" s="1" t="s">
        <v>18</v>
      </c>
      <c r="C7" s="2">
        <v>39320.827604166669</v>
      </c>
      <c r="D7" s="1" t="s">
        <v>221</v>
      </c>
      <c r="E7" s="8" t="s">
        <v>391</v>
      </c>
      <c r="F7" s="1" t="s">
        <v>284</v>
      </c>
      <c r="G7" s="1"/>
      <c r="H7" s="8" t="s">
        <v>378</v>
      </c>
      <c r="I7" s="1"/>
      <c r="J7" s="1" t="s">
        <v>19</v>
      </c>
      <c r="K7" s="1"/>
      <c r="L7" s="1">
        <v>42695</v>
      </c>
      <c r="M7" s="1">
        <v>9</v>
      </c>
      <c r="N7" s="1">
        <v>11</v>
      </c>
    </row>
    <row r="8" spans="1:14" ht="75">
      <c r="A8" s="1">
        <v>3711754</v>
      </c>
      <c r="B8" s="1" t="s">
        <v>20</v>
      </c>
      <c r="C8" s="2">
        <v>38973.764421296299</v>
      </c>
      <c r="D8" s="1" t="s">
        <v>200</v>
      </c>
      <c r="E8" s="1" t="s">
        <v>201</v>
      </c>
      <c r="F8" s="1" t="s">
        <v>285</v>
      </c>
      <c r="G8" s="1"/>
      <c r="H8" s="1" t="s">
        <v>378</v>
      </c>
      <c r="I8" s="1" t="s">
        <v>286</v>
      </c>
      <c r="J8" s="1" t="s">
        <v>21</v>
      </c>
      <c r="K8" s="1"/>
      <c r="L8" s="1">
        <v>38955</v>
      </c>
      <c r="M8" s="1">
        <v>15</v>
      </c>
      <c r="N8" s="1">
        <v>1</v>
      </c>
    </row>
    <row r="9" spans="1:14" ht="60">
      <c r="A9" s="1">
        <v>3028380</v>
      </c>
      <c r="B9" s="1" t="s">
        <v>22</v>
      </c>
      <c r="C9" s="2">
        <v>38879.447025462963</v>
      </c>
      <c r="D9" s="1" t="s">
        <v>202</v>
      </c>
      <c r="E9" s="1" t="s">
        <v>203</v>
      </c>
      <c r="F9" s="1"/>
      <c r="G9" s="1"/>
      <c r="H9" s="1" t="s">
        <v>203</v>
      </c>
      <c r="I9" s="1"/>
      <c r="J9" s="1" t="s">
        <v>23</v>
      </c>
      <c r="K9" s="1"/>
      <c r="L9" s="1">
        <v>34385</v>
      </c>
      <c r="M9" s="1">
        <v>16</v>
      </c>
      <c r="N9" s="1">
        <v>5</v>
      </c>
    </row>
    <row r="10" spans="1:14" ht="45">
      <c r="A10" s="1">
        <v>1793979</v>
      </c>
      <c r="B10" s="1" t="s">
        <v>24</v>
      </c>
      <c r="C10" s="2">
        <v>38680.031944444447</v>
      </c>
      <c r="D10" s="1" t="s">
        <v>204</v>
      </c>
      <c r="E10" s="1" t="s">
        <v>205</v>
      </c>
      <c r="F10" s="1" t="s">
        <v>288</v>
      </c>
      <c r="G10" s="1"/>
      <c r="H10" s="1" t="s">
        <v>378</v>
      </c>
      <c r="I10" s="1" t="s">
        <v>289</v>
      </c>
      <c r="J10" s="1" t="s">
        <v>25</v>
      </c>
      <c r="K10" s="1"/>
      <c r="L10" s="1">
        <v>32892</v>
      </c>
      <c r="M10" s="1">
        <v>20</v>
      </c>
      <c r="N10" s="1">
        <v>13</v>
      </c>
    </row>
    <row r="11" spans="1:14" ht="45">
      <c r="A11" s="1">
        <v>4580982</v>
      </c>
      <c r="B11" s="1" t="s">
        <v>26</v>
      </c>
      <c r="C11" s="2">
        <v>39083.957650462966</v>
      </c>
      <c r="D11" s="1" t="s">
        <v>207</v>
      </c>
      <c r="E11" s="8" t="s">
        <v>199</v>
      </c>
      <c r="F11" s="1" t="s">
        <v>379</v>
      </c>
      <c r="G11" s="1"/>
      <c r="H11" s="1" t="s">
        <v>378</v>
      </c>
      <c r="I11" s="1" t="s">
        <v>286</v>
      </c>
      <c r="J11" s="1" t="s">
        <v>27</v>
      </c>
      <c r="K11" s="1"/>
      <c r="L11" s="1">
        <v>28698</v>
      </c>
      <c r="M11" s="1">
        <v>10</v>
      </c>
      <c r="N11" s="1">
        <v>3</v>
      </c>
    </row>
    <row r="12" spans="1:14" ht="30">
      <c r="A12" s="1">
        <v>1609899</v>
      </c>
      <c r="B12" s="1" t="s">
        <v>28</v>
      </c>
      <c r="C12" s="2">
        <v>38646.872881944444</v>
      </c>
      <c r="D12" s="1" t="s">
        <v>206</v>
      </c>
      <c r="E12" s="8" t="s">
        <v>373</v>
      </c>
      <c r="F12" s="1" t="s">
        <v>290</v>
      </c>
      <c r="G12" s="1"/>
      <c r="H12" s="1" t="s">
        <v>380</v>
      </c>
      <c r="I12" s="1"/>
      <c r="J12" s="1" t="s">
        <v>29</v>
      </c>
      <c r="K12" s="1"/>
      <c r="L12" s="1">
        <v>26585</v>
      </c>
      <c r="M12" s="1">
        <v>44</v>
      </c>
      <c r="N12" s="1">
        <v>25</v>
      </c>
    </row>
    <row r="13" spans="1:14" ht="75">
      <c r="A13" s="1">
        <v>10391271</v>
      </c>
      <c r="B13" s="1" t="s">
        <v>30</v>
      </c>
      <c r="C13" s="2">
        <v>39567.926053240742</v>
      </c>
      <c r="D13" s="1" t="s">
        <v>200</v>
      </c>
      <c r="E13" s="8" t="s">
        <v>201</v>
      </c>
      <c r="F13" s="1" t="s">
        <v>291</v>
      </c>
      <c r="G13" s="1"/>
      <c r="H13" s="1" t="s">
        <v>380</v>
      </c>
      <c r="I13" s="1"/>
      <c r="J13" s="1" t="s">
        <v>31</v>
      </c>
      <c r="K13" s="1"/>
      <c r="L13" s="1">
        <v>26021</v>
      </c>
      <c r="M13" s="1">
        <v>4</v>
      </c>
      <c r="N13" s="1">
        <v>4</v>
      </c>
    </row>
    <row r="14" spans="1:14" ht="60">
      <c r="A14" s="1">
        <v>5641326</v>
      </c>
      <c r="B14" s="1" t="s">
        <v>32</v>
      </c>
      <c r="C14" s="2">
        <v>39183.857245370367</v>
      </c>
      <c r="D14" s="2" t="s">
        <v>267</v>
      </c>
      <c r="E14" s="2" t="s">
        <v>238</v>
      </c>
      <c r="F14" s="2" t="s">
        <v>294</v>
      </c>
      <c r="G14" s="2"/>
      <c r="H14" s="2" t="s">
        <v>378</v>
      </c>
      <c r="I14" s="2"/>
      <c r="J14" s="1" t="s">
        <v>33</v>
      </c>
      <c r="K14" s="1"/>
      <c r="L14" s="1">
        <v>24116</v>
      </c>
      <c r="M14" s="1">
        <v>5</v>
      </c>
      <c r="N14" s="1">
        <v>3</v>
      </c>
    </row>
    <row r="15" spans="1:14" ht="60">
      <c r="A15" s="1">
        <v>11051205</v>
      </c>
      <c r="B15" s="1" t="s">
        <v>34</v>
      </c>
      <c r="C15" s="2">
        <v>39613.544918981483</v>
      </c>
      <c r="D15" s="1" t="s">
        <v>208</v>
      </c>
      <c r="E15" s="1" t="s">
        <v>209</v>
      </c>
      <c r="F15" s="1" t="s">
        <v>416</v>
      </c>
      <c r="G15" s="1"/>
      <c r="H15" s="1" t="s">
        <v>417</v>
      </c>
      <c r="I15" s="1"/>
      <c r="J15" s="1" t="s">
        <v>35</v>
      </c>
      <c r="K15" s="1"/>
      <c r="L15" s="1">
        <v>22589</v>
      </c>
      <c r="M15" s="1">
        <v>98</v>
      </c>
      <c r="N15" s="1">
        <v>39</v>
      </c>
    </row>
    <row r="16" spans="1:14" ht="75">
      <c r="A16" s="1">
        <v>3150830</v>
      </c>
      <c r="B16" s="1" t="s">
        <v>36</v>
      </c>
      <c r="C16" s="2">
        <v>38897.649444444447</v>
      </c>
      <c r="D16" s="1" t="s">
        <v>210</v>
      </c>
      <c r="E16" s="1" t="s">
        <v>195</v>
      </c>
      <c r="F16" s="1" t="s">
        <v>413</v>
      </c>
      <c r="G16" s="1" t="s">
        <v>401</v>
      </c>
      <c r="H16" s="1" t="s">
        <v>378</v>
      </c>
      <c r="I16" s="1"/>
      <c r="J16" s="1" t="s">
        <v>37</v>
      </c>
      <c r="K16" s="1"/>
      <c r="L16" s="1">
        <v>22533</v>
      </c>
      <c r="M16" s="1">
        <v>21</v>
      </c>
      <c r="N16" s="1">
        <v>17</v>
      </c>
    </row>
    <row r="17" spans="1:14" ht="45">
      <c r="A17" s="1">
        <v>5108926</v>
      </c>
      <c r="B17" s="1" t="s">
        <v>38</v>
      </c>
      <c r="C17" s="2">
        <v>39136.773761574077</v>
      </c>
      <c r="D17" s="1" t="s">
        <v>195</v>
      </c>
      <c r="E17" s="1" t="s">
        <v>195</v>
      </c>
      <c r="F17" s="1" t="s">
        <v>295</v>
      </c>
      <c r="G17" s="1"/>
      <c r="H17" s="1" t="s">
        <v>378</v>
      </c>
      <c r="I17" s="1"/>
      <c r="J17" s="1" t="s">
        <v>39</v>
      </c>
      <c r="K17" s="1"/>
      <c r="L17" s="1">
        <v>21728</v>
      </c>
      <c r="M17" s="1">
        <v>4</v>
      </c>
      <c r="N17" s="1">
        <v>2</v>
      </c>
    </row>
    <row r="18" spans="1:14" ht="120">
      <c r="A18" s="1">
        <v>1391692</v>
      </c>
      <c r="B18" s="1" t="s">
        <v>40</v>
      </c>
      <c r="C18" s="2">
        <v>38602.108032407406</v>
      </c>
      <c r="D18" s="3" t="s">
        <v>211</v>
      </c>
      <c r="E18" s="9" t="s">
        <v>231</v>
      </c>
      <c r="F18" s="3" t="s">
        <v>296</v>
      </c>
      <c r="G18" s="3"/>
      <c r="H18" s="10" t="s">
        <v>381</v>
      </c>
      <c r="I18" s="3"/>
      <c r="J18" s="1" t="s">
        <v>41</v>
      </c>
      <c r="K18" s="1"/>
      <c r="L18" s="1">
        <v>20467</v>
      </c>
      <c r="M18" s="1">
        <v>7</v>
      </c>
      <c r="N18" s="1">
        <v>6</v>
      </c>
    </row>
    <row r="19" spans="1:14" ht="30">
      <c r="A19" s="1">
        <v>1821545</v>
      </c>
      <c r="B19" s="1" t="s">
        <v>42</v>
      </c>
      <c r="C19" s="2">
        <v>38685.772314814814</v>
      </c>
      <c r="D19" s="2" t="s">
        <v>268</v>
      </c>
      <c r="E19" s="7" t="s">
        <v>203</v>
      </c>
      <c r="F19" s="2"/>
      <c r="G19" s="2"/>
      <c r="H19" s="2" t="s">
        <v>203</v>
      </c>
      <c r="I19" s="2"/>
      <c r="J19" s="1" t="s">
        <v>43</v>
      </c>
      <c r="K19" s="1"/>
      <c r="L19" s="1">
        <v>20272</v>
      </c>
      <c r="M19" s="1">
        <v>4</v>
      </c>
      <c r="N19" s="1">
        <v>3</v>
      </c>
    </row>
    <row r="20" spans="1:14" ht="30">
      <c r="A20" s="1">
        <v>16662408</v>
      </c>
      <c r="B20" s="1" t="s">
        <v>44</v>
      </c>
      <c r="C20" s="2">
        <v>39953.206932870373</v>
      </c>
      <c r="D20" s="1" t="s">
        <v>196</v>
      </c>
      <c r="E20" s="1" t="s">
        <v>197</v>
      </c>
      <c r="F20" s="1" t="s">
        <v>297</v>
      </c>
      <c r="G20" s="1"/>
      <c r="H20" s="1" t="s">
        <v>378</v>
      </c>
      <c r="I20" s="1"/>
      <c r="J20" s="1" t="s">
        <v>45</v>
      </c>
      <c r="K20" s="1"/>
      <c r="L20" s="1">
        <v>19441</v>
      </c>
      <c r="M20" s="1">
        <v>8</v>
      </c>
      <c r="N20" s="1">
        <v>6</v>
      </c>
    </row>
    <row r="21" spans="1:14" ht="30">
      <c r="A21" s="1">
        <v>587357</v>
      </c>
      <c r="B21" s="1" t="s">
        <v>46</v>
      </c>
      <c r="C21" s="2">
        <v>38407.795208333337</v>
      </c>
      <c r="D21" s="1" t="s">
        <v>195</v>
      </c>
      <c r="E21" s="1" t="s">
        <v>195</v>
      </c>
      <c r="F21" s="1" t="s">
        <v>298</v>
      </c>
      <c r="G21" s="1"/>
      <c r="H21" s="1" t="s">
        <v>381</v>
      </c>
      <c r="I21" s="1"/>
      <c r="J21" s="1" t="s">
        <v>47</v>
      </c>
      <c r="K21" s="1"/>
      <c r="L21" s="1">
        <v>18659</v>
      </c>
      <c r="M21" s="1">
        <v>7</v>
      </c>
      <c r="N21" s="1">
        <v>5</v>
      </c>
    </row>
    <row r="22" spans="1:14" ht="45">
      <c r="A22" s="1">
        <v>7735474</v>
      </c>
      <c r="B22" s="1" t="s">
        <v>48</v>
      </c>
      <c r="C22" s="2">
        <v>39366.211898148147</v>
      </c>
      <c r="D22" s="1" t="s">
        <v>198</v>
      </c>
      <c r="E22" s="1" t="s">
        <v>195</v>
      </c>
      <c r="F22" s="1" t="s">
        <v>299</v>
      </c>
      <c r="G22" s="1"/>
      <c r="H22" s="1" t="s">
        <v>381</v>
      </c>
      <c r="I22" s="1"/>
      <c r="J22" s="1" t="s">
        <v>49</v>
      </c>
      <c r="K22" s="1"/>
      <c r="L22" s="1">
        <v>18526</v>
      </c>
      <c r="M22" s="1">
        <v>8</v>
      </c>
      <c r="N22" s="1">
        <v>1</v>
      </c>
    </row>
    <row r="23" spans="1:14" ht="45">
      <c r="A23" s="1">
        <v>8343894</v>
      </c>
      <c r="B23" s="1" t="s">
        <v>50</v>
      </c>
      <c r="C23" s="2">
        <v>39416.647488425922</v>
      </c>
      <c r="D23" s="1" t="s">
        <v>230</v>
      </c>
      <c r="E23" s="8" t="s">
        <v>195</v>
      </c>
      <c r="F23" s="8" t="s">
        <v>386</v>
      </c>
      <c r="G23" s="8"/>
      <c r="H23" s="8" t="s">
        <v>380</v>
      </c>
      <c r="I23" s="1"/>
      <c r="J23" s="1" t="s">
        <v>51</v>
      </c>
      <c r="K23" s="1"/>
      <c r="L23" s="1">
        <v>17274</v>
      </c>
      <c r="M23" s="1">
        <v>0</v>
      </c>
      <c r="N23" s="1">
        <v>3</v>
      </c>
    </row>
    <row r="24" spans="1:14" ht="30">
      <c r="A24" s="1">
        <v>2411096</v>
      </c>
      <c r="B24" s="1" t="s">
        <v>52</v>
      </c>
      <c r="C24" s="2">
        <v>38784.730879629627</v>
      </c>
      <c r="D24" s="1" t="s">
        <v>213</v>
      </c>
      <c r="E24" s="8" t="s">
        <v>391</v>
      </c>
      <c r="F24" s="1" t="s">
        <v>300</v>
      </c>
      <c r="G24" s="1"/>
      <c r="H24" s="1" t="s">
        <v>378</v>
      </c>
      <c r="I24" s="1"/>
      <c r="J24" s="1" t="s">
        <v>53</v>
      </c>
      <c r="K24" s="1"/>
      <c r="L24" s="1">
        <v>16781</v>
      </c>
      <c r="M24" s="1">
        <v>21</v>
      </c>
      <c r="N24" s="1">
        <v>6</v>
      </c>
    </row>
    <row r="25" spans="1:14" ht="45">
      <c r="A25" s="1">
        <v>5230942</v>
      </c>
      <c r="B25" s="1" t="s">
        <v>54</v>
      </c>
      <c r="C25" s="2">
        <v>39148.420601851853</v>
      </c>
      <c r="D25" s="1" t="s">
        <v>301</v>
      </c>
      <c r="E25" s="8" t="s">
        <v>391</v>
      </c>
      <c r="F25" s="1" t="s">
        <v>382</v>
      </c>
      <c r="G25" s="1"/>
      <c r="H25" s="1" t="s">
        <v>378</v>
      </c>
      <c r="I25" s="1"/>
      <c r="J25" s="1" t="s">
        <v>55</v>
      </c>
      <c r="K25" s="1"/>
      <c r="L25" s="1">
        <v>15060</v>
      </c>
      <c r="M25" s="1">
        <v>9</v>
      </c>
      <c r="N25" s="1">
        <v>2</v>
      </c>
    </row>
    <row r="26" spans="1:14" ht="45">
      <c r="A26" s="1">
        <v>9536827</v>
      </c>
      <c r="B26" s="1" t="s">
        <v>56</v>
      </c>
      <c r="C26" s="2">
        <v>39508.687835648147</v>
      </c>
      <c r="D26" s="1" t="s">
        <v>387</v>
      </c>
      <c r="E26" s="8" t="s">
        <v>385</v>
      </c>
      <c r="F26" s="1" t="s">
        <v>302</v>
      </c>
      <c r="G26" s="1" t="s">
        <v>402</v>
      </c>
      <c r="H26" s="1" t="s">
        <v>406</v>
      </c>
      <c r="I26" s="1"/>
      <c r="J26" s="1" t="s">
        <v>57</v>
      </c>
      <c r="K26" s="1"/>
      <c r="L26" s="1">
        <v>14693</v>
      </c>
      <c r="M26" s="1">
        <v>3</v>
      </c>
      <c r="N26" s="1">
        <v>1</v>
      </c>
    </row>
    <row r="27" spans="1:14" ht="45">
      <c r="A27" s="1">
        <v>6482484</v>
      </c>
      <c r="B27" s="1" t="s">
        <v>58</v>
      </c>
      <c r="C27" s="2">
        <v>39258.264537037037</v>
      </c>
      <c r="D27" s="1" t="s">
        <v>231</v>
      </c>
      <c r="E27" s="8" t="s">
        <v>391</v>
      </c>
      <c r="F27" s="1" t="s">
        <v>303</v>
      </c>
      <c r="G27" s="1"/>
      <c r="H27" s="1" t="s">
        <v>378</v>
      </c>
      <c r="I27" s="1" t="s">
        <v>304</v>
      </c>
      <c r="J27" s="1" t="s">
        <v>59</v>
      </c>
      <c r="K27" s="1"/>
      <c r="L27" s="1">
        <v>13952</v>
      </c>
      <c r="M27" s="1">
        <v>5</v>
      </c>
      <c r="N27" s="1">
        <v>2</v>
      </c>
    </row>
    <row r="28" spans="1:14" ht="135">
      <c r="A28" s="1">
        <v>2375541</v>
      </c>
      <c r="B28" s="1" t="s">
        <v>60</v>
      </c>
      <c r="C28" s="2">
        <v>38778.941481481481</v>
      </c>
      <c r="D28" s="1" t="s">
        <v>397</v>
      </c>
      <c r="E28" s="8" t="s">
        <v>396</v>
      </c>
      <c r="F28" s="1" t="s">
        <v>383</v>
      </c>
      <c r="G28" s="1"/>
      <c r="H28" s="1" t="s">
        <v>378</v>
      </c>
      <c r="I28" s="1"/>
      <c r="J28" s="1" t="s">
        <v>61</v>
      </c>
      <c r="K28" s="1"/>
      <c r="L28" s="1">
        <v>13861</v>
      </c>
      <c r="M28" s="1">
        <v>15</v>
      </c>
      <c r="N28" s="1">
        <v>5</v>
      </c>
    </row>
    <row r="29" spans="1:14" ht="30">
      <c r="A29" s="1">
        <v>6157550</v>
      </c>
      <c r="B29" s="1" t="s">
        <v>62</v>
      </c>
      <c r="C29" s="2">
        <v>39228.867673611108</v>
      </c>
      <c r="D29" s="4" t="s">
        <v>214</v>
      </c>
      <c r="E29" s="4" t="s">
        <v>205</v>
      </c>
      <c r="F29" s="4" t="s">
        <v>305</v>
      </c>
      <c r="G29" s="4"/>
      <c r="H29" s="4" t="s">
        <v>381</v>
      </c>
      <c r="I29" s="4"/>
      <c r="J29" s="1" t="s">
        <v>63</v>
      </c>
      <c r="K29" s="1"/>
      <c r="L29" s="1">
        <v>13633</v>
      </c>
      <c r="M29" s="1">
        <v>17</v>
      </c>
      <c r="N29" s="1">
        <v>5</v>
      </c>
    </row>
    <row r="30" spans="1:14" ht="60">
      <c r="A30" s="1">
        <v>13238074</v>
      </c>
      <c r="B30" s="1" t="s">
        <v>64</v>
      </c>
      <c r="C30" s="2">
        <v>39756.767962962964</v>
      </c>
      <c r="D30" s="1" t="s">
        <v>232</v>
      </c>
      <c r="E30" s="1" t="s">
        <v>201</v>
      </c>
      <c r="F30" s="1" t="s">
        <v>306</v>
      </c>
      <c r="G30" s="1"/>
      <c r="H30" s="8" t="s">
        <v>394</v>
      </c>
      <c r="I30" s="1"/>
      <c r="J30" s="1" t="s">
        <v>65</v>
      </c>
      <c r="K30" s="2">
        <v>39756.821203703701</v>
      </c>
      <c r="L30" s="1">
        <v>13030</v>
      </c>
      <c r="M30" s="1">
        <v>4</v>
      </c>
      <c r="N30" s="1">
        <v>2</v>
      </c>
    </row>
    <row r="31" spans="1:14" ht="30">
      <c r="A31" s="1">
        <v>9333504</v>
      </c>
      <c r="B31" s="1" t="s">
        <v>66</v>
      </c>
      <c r="C31" s="2">
        <v>39494.77207175926</v>
      </c>
      <c r="D31" s="4" t="s">
        <v>218</v>
      </c>
      <c r="E31" s="4" t="s">
        <v>201</v>
      </c>
      <c r="F31" s="4" t="s">
        <v>307</v>
      </c>
      <c r="G31" s="4"/>
      <c r="H31" s="10" t="s">
        <v>394</v>
      </c>
      <c r="I31" s="4"/>
      <c r="J31" s="1" t="s">
        <v>67</v>
      </c>
      <c r="K31" s="1"/>
      <c r="L31" s="1">
        <v>12983</v>
      </c>
      <c r="M31" s="1">
        <v>15</v>
      </c>
      <c r="N31" s="1">
        <v>1</v>
      </c>
    </row>
    <row r="32" spans="1:14" ht="45">
      <c r="A32" s="1">
        <v>1785555</v>
      </c>
      <c r="B32" s="1" t="s">
        <v>68</v>
      </c>
      <c r="C32" s="2">
        <v>38678.831921296296</v>
      </c>
      <c r="D32" s="3" t="s">
        <v>222</v>
      </c>
      <c r="E32" s="3" t="s">
        <v>223</v>
      </c>
      <c r="F32" s="3" t="s">
        <v>308</v>
      </c>
      <c r="G32" s="3"/>
      <c r="H32" s="3" t="s">
        <v>378</v>
      </c>
      <c r="I32" s="3"/>
      <c r="J32" s="1" t="s">
        <v>69</v>
      </c>
      <c r="K32" s="1"/>
      <c r="L32" s="1">
        <v>12770</v>
      </c>
      <c r="M32" s="1">
        <v>9</v>
      </c>
      <c r="N32" s="1">
        <v>5</v>
      </c>
    </row>
    <row r="33" spans="1:14" ht="135">
      <c r="A33" s="1">
        <v>19623367</v>
      </c>
      <c r="B33" s="1" t="s">
        <v>70</v>
      </c>
      <c r="C33" s="2">
        <v>40112.867349537039</v>
      </c>
      <c r="D33" s="2" t="s">
        <v>269</v>
      </c>
      <c r="E33" s="7" t="s">
        <v>225</v>
      </c>
      <c r="F33" s="2" t="s">
        <v>388</v>
      </c>
      <c r="G33" s="2"/>
      <c r="H33" s="7" t="s">
        <v>389</v>
      </c>
      <c r="I33" s="2"/>
      <c r="J33" s="1" t="s">
        <v>53</v>
      </c>
      <c r="K33" s="1"/>
      <c r="L33" s="1">
        <v>12495</v>
      </c>
      <c r="M33" s="1">
        <v>3</v>
      </c>
      <c r="N33" s="1">
        <v>2</v>
      </c>
    </row>
    <row r="34" spans="1:14" ht="60">
      <c r="A34" s="1">
        <v>2969787</v>
      </c>
      <c r="B34" s="1" t="s">
        <v>71</v>
      </c>
      <c r="C34" s="2">
        <v>38870.878796296296</v>
      </c>
      <c r="D34" s="1" t="s">
        <v>233</v>
      </c>
      <c r="E34" s="1" t="s">
        <v>396</v>
      </c>
      <c r="F34" s="1" t="s">
        <v>310</v>
      </c>
      <c r="G34" s="1"/>
      <c r="H34" s="1" t="s">
        <v>381</v>
      </c>
      <c r="I34" s="1" t="s">
        <v>309</v>
      </c>
      <c r="J34" s="1" t="s">
        <v>15</v>
      </c>
      <c r="K34" s="1"/>
      <c r="L34" s="1">
        <v>12444</v>
      </c>
      <c r="M34" s="1">
        <v>6</v>
      </c>
      <c r="N34" s="1">
        <v>5</v>
      </c>
    </row>
    <row r="35" spans="1:14" ht="60">
      <c r="A35" s="1">
        <v>2579103</v>
      </c>
      <c r="B35" s="1" t="s">
        <v>72</v>
      </c>
      <c r="C35" s="2">
        <v>38811.631203703706</v>
      </c>
      <c r="D35" s="1" t="s">
        <v>224</v>
      </c>
      <c r="E35" s="1" t="s">
        <v>225</v>
      </c>
      <c r="F35" s="1" t="s">
        <v>311</v>
      </c>
      <c r="G35" s="1"/>
      <c r="H35" s="1" t="s">
        <v>381</v>
      </c>
      <c r="J35" s="1" t="s">
        <v>73</v>
      </c>
      <c r="K35" s="1"/>
      <c r="L35" s="1">
        <v>11450</v>
      </c>
      <c r="M35" s="1">
        <v>9</v>
      </c>
      <c r="N35" s="1">
        <v>4</v>
      </c>
    </row>
    <row r="36" spans="1:14" ht="30">
      <c r="A36" s="1">
        <v>4032985</v>
      </c>
      <c r="B36" s="1" t="s">
        <v>74</v>
      </c>
      <c r="C36" s="2">
        <v>39016.507118055553</v>
      </c>
      <c r="D36" s="1" t="s">
        <v>234</v>
      </c>
      <c r="E36" s="1" t="s">
        <v>391</v>
      </c>
      <c r="F36" s="1" t="s">
        <v>312</v>
      </c>
      <c r="G36" s="1"/>
      <c r="H36" s="1" t="s">
        <v>378</v>
      </c>
      <c r="J36" s="1" t="s">
        <v>75</v>
      </c>
      <c r="K36" s="1"/>
      <c r="L36" s="1">
        <v>11319</v>
      </c>
      <c r="M36" s="1">
        <v>7</v>
      </c>
      <c r="N36" s="1">
        <v>5</v>
      </c>
    </row>
    <row r="37" spans="1:14">
      <c r="A37" s="1">
        <v>4600106</v>
      </c>
      <c r="B37" s="1" t="s">
        <v>76</v>
      </c>
      <c r="C37" s="2">
        <v>39086.063680555555</v>
      </c>
      <c r="D37" s="7" t="s">
        <v>270</v>
      </c>
      <c r="E37" s="7" t="s">
        <v>391</v>
      </c>
      <c r="F37" s="7"/>
      <c r="G37" s="7"/>
      <c r="H37" s="7" t="s">
        <v>378</v>
      </c>
      <c r="I37" s="2"/>
      <c r="J37" s="1" t="s">
        <v>77</v>
      </c>
      <c r="K37" s="1"/>
      <c r="L37" s="1">
        <v>10993</v>
      </c>
      <c r="M37" s="1">
        <v>5</v>
      </c>
      <c r="N37" s="1">
        <v>3</v>
      </c>
    </row>
    <row r="38" spans="1:14" ht="30">
      <c r="A38" s="1">
        <v>7787773</v>
      </c>
      <c r="B38" s="1" t="s">
        <v>78</v>
      </c>
      <c r="C38" s="2">
        <v>39370.933599537035</v>
      </c>
      <c r="D38" s="4" t="s">
        <v>226</v>
      </c>
      <c r="E38" s="10" t="s">
        <v>195</v>
      </c>
      <c r="F38" s="10"/>
      <c r="G38" s="10"/>
      <c r="H38" s="10" t="s">
        <v>378</v>
      </c>
      <c r="I38" s="4"/>
      <c r="J38" s="1" t="s">
        <v>79</v>
      </c>
      <c r="K38" s="1"/>
      <c r="L38" s="1">
        <v>10574</v>
      </c>
      <c r="M38" s="1">
        <v>10</v>
      </c>
      <c r="N38" s="1">
        <v>11</v>
      </c>
    </row>
    <row r="39" spans="1:14" ht="30">
      <c r="A39" s="1">
        <v>2957513</v>
      </c>
      <c r="B39" s="1" t="s">
        <v>80</v>
      </c>
      <c r="C39" s="2">
        <v>38869.509074074071</v>
      </c>
      <c r="D39" s="4" t="s">
        <v>216</v>
      </c>
      <c r="E39" s="4" t="s">
        <v>217</v>
      </c>
      <c r="F39" s="4" t="s">
        <v>313</v>
      </c>
      <c r="G39" s="4"/>
      <c r="H39" s="4" t="s">
        <v>378</v>
      </c>
      <c r="I39" s="4"/>
      <c r="J39" s="1" t="s">
        <v>81</v>
      </c>
      <c r="K39" s="1"/>
      <c r="L39" s="1">
        <v>10568</v>
      </c>
      <c r="M39" s="1">
        <v>8</v>
      </c>
      <c r="N39" s="1">
        <v>4</v>
      </c>
    </row>
    <row r="40" spans="1:14" ht="120">
      <c r="A40" s="1">
        <v>10703416</v>
      </c>
      <c r="B40" s="1" t="s">
        <v>82</v>
      </c>
      <c r="C40" s="2">
        <v>39589.575775462959</v>
      </c>
      <c r="D40" s="1" t="s">
        <v>227</v>
      </c>
      <c r="E40" s="1" t="s">
        <v>197</v>
      </c>
      <c r="F40" s="1" t="s">
        <v>314</v>
      </c>
      <c r="G40" s="1" t="s">
        <v>403</v>
      </c>
      <c r="H40" s="1" t="s">
        <v>406</v>
      </c>
      <c r="I40" s="1"/>
      <c r="J40" s="1" t="s">
        <v>83</v>
      </c>
      <c r="K40" s="1"/>
      <c r="L40" s="1">
        <v>10371</v>
      </c>
      <c r="M40" s="1">
        <v>9</v>
      </c>
      <c r="N40" s="1">
        <v>2</v>
      </c>
    </row>
    <row r="41" spans="1:14" ht="45">
      <c r="A41" s="1">
        <v>14903539</v>
      </c>
      <c r="B41" s="1" t="s">
        <v>84</v>
      </c>
      <c r="C41" s="2">
        <v>39858.891527777778</v>
      </c>
      <c r="D41" s="1" t="s">
        <v>219</v>
      </c>
      <c r="E41" s="8" t="s">
        <v>374</v>
      </c>
      <c r="F41" s="8" t="s">
        <v>315</v>
      </c>
      <c r="G41" s="8"/>
      <c r="H41" s="8" t="s">
        <v>380</v>
      </c>
      <c r="I41" s="1"/>
      <c r="J41" s="1" t="s">
        <v>85</v>
      </c>
      <c r="K41" s="1"/>
      <c r="L41" s="1">
        <v>10150</v>
      </c>
      <c r="M41" s="1">
        <v>13</v>
      </c>
      <c r="N41" s="1">
        <v>2</v>
      </c>
    </row>
    <row r="42" spans="1:14" ht="30">
      <c r="A42" s="1">
        <v>20796042</v>
      </c>
      <c r="B42" s="1" t="s">
        <v>86</v>
      </c>
      <c r="C42" s="2">
        <v>40173.274733796294</v>
      </c>
      <c r="D42" s="1" t="s">
        <v>195</v>
      </c>
      <c r="E42" s="1" t="s">
        <v>195</v>
      </c>
      <c r="F42" s="1" t="s">
        <v>316</v>
      </c>
      <c r="G42" s="1"/>
      <c r="H42" s="1" t="s">
        <v>378</v>
      </c>
      <c r="I42" s="1"/>
      <c r="J42" s="1" t="s">
        <v>39</v>
      </c>
      <c r="K42" s="1"/>
      <c r="L42" s="1">
        <v>9590</v>
      </c>
      <c r="M42" s="1">
        <v>2</v>
      </c>
      <c r="N42" s="1">
        <v>1</v>
      </c>
    </row>
    <row r="43" spans="1:14" ht="45">
      <c r="A43" s="1">
        <v>6358555</v>
      </c>
      <c r="B43" s="1" t="s">
        <v>87</v>
      </c>
      <c r="C43" s="2">
        <v>39247.567430555559</v>
      </c>
      <c r="D43" s="1" t="s">
        <v>235</v>
      </c>
      <c r="E43" s="1" t="s">
        <v>391</v>
      </c>
      <c r="F43" s="1" t="s">
        <v>317</v>
      </c>
      <c r="G43" s="1"/>
      <c r="H43" s="1" t="s">
        <v>378</v>
      </c>
      <c r="I43" s="1"/>
      <c r="J43" s="1" t="s">
        <v>65</v>
      </c>
      <c r="K43" s="1"/>
      <c r="L43" s="1">
        <v>9529</v>
      </c>
      <c r="M43" s="1">
        <v>3</v>
      </c>
      <c r="N43" s="1">
        <v>1</v>
      </c>
    </row>
    <row r="44" spans="1:14" ht="30">
      <c r="A44" s="1">
        <v>15948662</v>
      </c>
      <c r="B44" s="1" t="s">
        <v>88</v>
      </c>
      <c r="C44" s="2">
        <v>39913.51525462963</v>
      </c>
      <c r="D44" s="1" t="s">
        <v>236</v>
      </c>
      <c r="E44" s="1" t="s">
        <v>199</v>
      </c>
      <c r="F44" s="1" t="s">
        <v>318</v>
      </c>
      <c r="G44" s="1"/>
      <c r="H44" s="8" t="s">
        <v>378</v>
      </c>
      <c r="I44" s="1"/>
      <c r="J44" s="1" t="s">
        <v>89</v>
      </c>
      <c r="K44" s="1"/>
      <c r="L44" s="1">
        <v>9376</v>
      </c>
      <c r="M44" s="1">
        <v>2</v>
      </c>
      <c r="N44" s="1">
        <v>2</v>
      </c>
    </row>
    <row r="45" spans="1:14" ht="30">
      <c r="A45" s="1">
        <v>9422545</v>
      </c>
      <c r="B45" s="1" t="s">
        <v>90</v>
      </c>
      <c r="C45" s="2">
        <v>39500.943923611114</v>
      </c>
      <c r="D45" s="1" t="s">
        <v>237</v>
      </c>
      <c r="E45" s="1" t="s">
        <v>238</v>
      </c>
      <c r="F45" s="1" t="s">
        <v>319</v>
      </c>
      <c r="G45" s="1"/>
      <c r="H45" s="1" t="s">
        <v>394</v>
      </c>
      <c r="I45" s="1"/>
      <c r="J45" s="1" t="s">
        <v>91</v>
      </c>
      <c r="K45" s="1"/>
      <c r="L45" s="1">
        <v>9365</v>
      </c>
      <c r="M45" s="1">
        <v>7</v>
      </c>
      <c r="N45" s="1"/>
    </row>
    <row r="46" spans="1:14" ht="30">
      <c r="A46" s="1">
        <v>658826</v>
      </c>
      <c r="B46" s="1" t="s">
        <v>92</v>
      </c>
      <c r="C46" s="2">
        <v>38428.652997685182</v>
      </c>
      <c r="D46" s="1" t="s">
        <v>239</v>
      </c>
      <c r="E46" s="1" t="s">
        <v>238</v>
      </c>
      <c r="F46" s="1" t="s">
        <v>320</v>
      </c>
      <c r="G46" s="1"/>
      <c r="H46" s="1" t="s">
        <v>381</v>
      </c>
      <c r="I46" s="1"/>
      <c r="J46" s="1" t="s">
        <v>93</v>
      </c>
      <c r="K46" s="1"/>
      <c r="L46" s="1">
        <v>9358</v>
      </c>
      <c r="M46" s="1">
        <v>0</v>
      </c>
      <c r="N46" s="1"/>
    </row>
    <row r="47" spans="1:14" ht="30">
      <c r="A47" s="1">
        <v>2803498</v>
      </c>
      <c r="B47" s="1" t="s">
        <v>94</v>
      </c>
      <c r="C47" s="2">
        <v>38846.611909722225</v>
      </c>
      <c r="D47" s="1" t="s">
        <v>240</v>
      </c>
      <c r="E47" s="8" t="s">
        <v>203</v>
      </c>
      <c r="F47" s="1"/>
      <c r="G47" s="1"/>
      <c r="H47" s="1" t="s">
        <v>203</v>
      </c>
      <c r="I47" s="1"/>
      <c r="J47" s="1" t="s">
        <v>95</v>
      </c>
      <c r="K47" s="1"/>
      <c r="L47" s="1">
        <v>9184</v>
      </c>
      <c r="M47" s="1">
        <v>12</v>
      </c>
      <c r="N47" s="1">
        <v>4</v>
      </c>
    </row>
    <row r="48" spans="1:14" ht="60">
      <c r="A48" s="1">
        <v>7762771</v>
      </c>
      <c r="B48" s="1" t="s">
        <v>96</v>
      </c>
      <c r="C48" s="2">
        <v>39368.148402777777</v>
      </c>
      <c r="D48" s="1" t="s">
        <v>216</v>
      </c>
      <c r="E48" s="1" t="s">
        <v>217</v>
      </c>
      <c r="F48" s="1" t="s">
        <v>410</v>
      </c>
      <c r="G48" s="1"/>
      <c r="H48" s="1" t="s">
        <v>389</v>
      </c>
      <c r="I48" s="1"/>
      <c r="J48" s="1" t="s">
        <v>97</v>
      </c>
      <c r="K48" s="1"/>
      <c r="L48" s="1">
        <v>9173</v>
      </c>
      <c r="M48" s="1">
        <v>1</v>
      </c>
      <c r="N48" s="1"/>
    </row>
    <row r="49" spans="1:14" ht="30">
      <c r="A49" s="1">
        <v>9840675</v>
      </c>
      <c r="B49" s="1" t="s">
        <v>98</v>
      </c>
      <c r="C49" s="2">
        <v>39529.591423611113</v>
      </c>
      <c r="D49" s="1" t="s">
        <v>241</v>
      </c>
      <c r="E49" s="1" t="s">
        <v>203</v>
      </c>
      <c r="F49" s="1"/>
      <c r="G49" s="1"/>
      <c r="H49" s="1" t="s">
        <v>203</v>
      </c>
      <c r="I49" s="1"/>
      <c r="J49" s="1" t="s">
        <v>65</v>
      </c>
      <c r="K49" s="1"/>
      <c r="L49" s="1">
        <v>9146</v>
      </c>
      <c r="M49" s="1">
        <v>6</v>
      </c>
      <c r="N49" s="1">
        <v>2</v>
      </c>
    </row>
    <row r="50" spans="1:14" ht="45">
      <c r="A50" s="1">
        <v>8362262</v>
      </c>
      <c r="B50" s="1" t="s">
        <v>99</v>
      </c>
      <c r="C50" s="2">
        <v>39417.854826388888</v>
      </c>
      <c r="D50" s="1" t="s">
        <v>242</v>
      </c>
      <c r="E50" s="1" t="s">
        <v>201</v>
      </c>
      <c r="F50" s="1" t="s">
        <v>321</v>
      </c>
      <c r="G50" s="1"/>
      <c r="H50" s="8" t="s">
        <v>394</v>
      </c>
      <c r="I50" s="1"/>
      <c r="J50" s="1" t="s">
        <v>100</v>
      </c>
      <c r="K50" s="1"/>
      <c r="L50" s="1">
        <v>9141</v>
      </c>
      <c r="M50" s="1">
        <v>5</v>
      </c>
      <c r="N50" s="1">
        <v>1</v>
      </c>
    </row>
    <row r="51" spans="1:14" ht="120">
      <c r="A51" s="1">
        <v>1522143</v>
      </c>
      <c r="B51" s="1" t="s">
        <v>101</v>
      </c>
      <c r="C51" s="2">
        <v>38629.842928240738</v>
      </c>
      <c r="D51" s="1" t="s">
        <v>243</v>
      </c>
      <c r="E51" s="8" t="s">
        <v>220</v>
      </c>
      <c r="F51" s="1" t="s">
        <v>322</v>
      </c>
      <c r="G51" s="1" t="s">
        <v>404</v>
      </c>
      <c r="H51" s="8" t="s">
        <v>406</v>
      </c>
      <c r="I51" s="1"/>
      <c r="J51" s="1" t="s">
        <v>102</v>
      </c>
      <c r="K51" s="1"/>
      <c r="L51" s="1">
        <v>9123</v>
      </c>
      <c r="M51" s="1">
        <v>2</v>
      </c>
      <c r="N51" s="1">
        <v>2</v>
      </c>
    </row>
    <row r="52" spans="1:14" ht="60">
      <c r="A52" s="1">
        <v>11707976</v>
      </c>
      <c r="B52" s="1" t="s">
        <v>103</v>
      </c>
      <c r="C52" s="2">
        <v>39657.375763888886</v>
      </c>
      <c r="D52" s="1" t="s">
        <v>195</v>
      </c>
      <c r="E52" s="1" t="s">
        <v>195</v>
      </c>
      <c r="F52" s="1" t="s">
        <v>405</v>
      </c>
      <c r="G52" s="1"/>
      <c r="H52" s="8" t="s">
        <v>378</v>
      </c>
      <c r="I52" s="1"/>
      <c r="J52" s="1" t="s">
        <v>104</v>
      </c>
      <c r="K52" s="1"/>
      <c r="L52" s="1">
        <v>9014</v>
      </c>
      <c r="M52" s="1">
        <v>3</v>
      </c>
      <c r="N52" s="1">
        <v>5</v>
      </c>
    </row>
    <row r="53" spans="1:14" ht="60">
      <c r="A53" s="1">
        <v>2052251</v>
      </c>
      <c r="B53" s="1" t="s">
        <v>105</v>
      </c>
      <c r="C53" s="2">
        <v>38728.867418981485</v>
      </c>
      <c r="D53" s="1" t="s">
        <v>244</v>
      </c>
      <c r="E53" s="1" t="s">
        <v>197</v>
      </c>
      <c r="F53" s="1" t="s">
        <v>323</v>
      </c>
      <c r="G53" s="1"/>
      <c r="H53" s="1" t="s">
        <v>378</v>
      </c>
      <c r="I53" s="1"/>
      <c r="J53" s="1" t="s">
        <v>106</v>
      </c>
      <c r="K53" s="1"/>
      <c r="L53" s="1">
        <v>9002</v>
      </c>
      <c r="M53" s="1">
        <v>13</v>
      </c>
      <c r="N53" s="1">
        <v>3</v>
      </c>
    </row>
    <row r="54" spans="1:14" ht="45">
      <c r="A54" s="1">
        <v>8188929</v>
      </c>
      <c r="B54" s="1" t="s">
        <v>107</v>
      </c>
      <c r="C54" s="2">
        <v>39403.868067129632</v>
      </c>
      <c r="D54" s="1" t="s">
        <v>232</v>
      </c>
      <c r="E54" s="1" t="s">
        <v>201</v>
      </c>
      <c r="F54" s="1" t="s">
        <v>324</v>
      </c>
      <c r="G54" s="1"/>
      <c r="H54" s="8" t="s">
        <v>394</v>
      </c>
      <c r="I54" s="1"/>
      <c r="J54" s="1" t="s">
        <v>108</v>
      </c>
      <c r="K54" s="1"/>
      <c r="L54" s="1">
        <v>8970</v>
      </c>
      <c r="M54" s="1">
        <v>0</v>
      </c>
      <c r="N54" s="1">
        <v>2</v>
      </c>
    </row>
    <row r="55" spans="1:14" ht="60">
      <c r="A55" s="1">
        <v>7640463</v>
      </c>
      <c r="B55" s="1" t="s">
        <v>109</v>
      </c>
      <c r="C55" s="2">
        <v>39357.867569444446</v>
      </c>
      <c r="D55" s="1" t="s">
        <v>245</v>
      </c>
      <c r="E55" s="8" t="s">
        <v>195</v>
      </c>
      <c r="F55" s="8"/>
      <c r="G55" s="8"/>
      <c r="H55" s="8" t="s">
        <v>378</v>
      </c>
      <c r="I55" s="1"/>
      <c r="J55" s="1" t="s">
        <v>110</v>
      </c>
      <c r="K55" s="1"/>
      <c r="L55" s="1">
        <v>8908</v>
      </c>
      <c r="M55" s="1">
        <v>1</v>
      </c>
      <c r="N55" s="1">
        <v>1</v>
      </c>
    </row>
    <row r="56" spans="1:14" ht="45">
      <c r="A56" s="1">
        <v>11065063</v>
      </c>
      <c r="B56" s="1" t="s">
        <v>111</v>
      </c>
      <c r="C56" s="2">
        <v>39614.674386574072</v>
      </c>
      <c r="D56" s="1" t="s">
        <v>207</v>
      </c>
      <c r="E56" s="1" t="s">
        <v>199</v>
      </c>
      <c r="F56" s="1" t="s">
        <v>325</v>
      </c>
      <c r="G56" s="1"/>
      <c r="H56" s="1" t="s">
        <v>378</v>
      </c>
      <c r="I56" s="1"/>
      <c r="J56" s="1" t="s">
        <v>112</v>
      </c>
      <c r="K56" s="1"/>
      <c r="L56" s="1">
        <v>8884</v>
      </c>
      <c r="M56" s="1">
        <v>3</v>
      </c>
      <c r="N56" s="1">
        <v>2</v>
      </c>
    </row>
    <row r="57" spans="1:14" ht="75">
      <c r="A57" s="1">
        <v>15925029</v>
      </c>
      <c r="B57" s="1" t="s">
        <v>113</v>
      </c>
      <c r="C57" s="2">
        <v>39912.493645833332</v>
      </c>
      <c r="D57" s="1" t="s">
        <v>195</v>
      </c>
      <c r="E57" s="1" t="s">
        <v>195</v>
      </c>
      <c r="F57" s="1" t="s">
        <v>326</v>
      </c>
      <c r="G57" s="1"/>
      <c r="H57" s="1" t="s">
        <v>378</v>
      </c>
      <c r="I57" s="1"/>
      <c r="J57" s="1" t="s">
        <v>114</v>
      </c>
      <c r="K57" s="2">
        <v>39912.660949074074</v>
      </c>
      <c r="L57" s="1">
        <v>8802</v>
      </c>
      <c r="M57" s="1">
        <v>2</v>
      </c>
      <c r="N57" s="1">
        <v>2</v>
      </c>
    </row>
    <row r="58" spans="1:14" ht="45">
      <c r="A58" s="1">
        <v>6572897</v>
      </c>
      <c r="B58" s="1" t="s">
        <v>115</v>
      </c>
      <c r="C58" s="2">
        <v>39266.610138888886</v>
      </c>
      <c r="D58" s="1" t="s">
        <v>228</v>
      </c>
      <c r="E58" s="1" t="s">
        <v>228</v>
      </c>
      <c r="F58" s="1" t="s">
        <v>327</v>
      </c>
      <c r="G58" s="1"/>
      <c r="H58" s="1" t="s">
        <v>378</v>
      </c>
      <c r="I58" s="1"/>
      <c r="J58" s="1" t="s">
        <v>116</v>
      </c>
      <c r="K58" s="1"/>
      <c r="L58" s="1">
        <v>8513</v>
      </c>
      <c r="M58" s="1">
        <v>9</v>
      </c>
      <c r="N58" s="1">
        <v>8</v>
      </c>
    </row>
    <row r="59" spans="1:14" ht="30">
      <c r="A59" s="1">
        <v>10247896</v>
      </c>
      <c r="B59" s="1" t="s">
        <v>117</v>
      </c>
      <c r="C59" s="2">
        <v>39557.589259259257</v>
      </c>
      <c r="D59" s="1" t="s">
        <v>228</v>
      </c>
      <c r="E59" s="1" t="s">
        <v>228</v>
      </c>
      <c r="F59" s="1" t="s">
        <v>328</v>
      </c>
      <c r="G59" s="1"/>
      <c r="H59" s="1" t="s">
        <v>378</v>
      </c>
      <c r="I59" s="1"/>
      <c r="J59" s="1" t="s">
        <v>118</v>
      </c>
      <c r="K59" s="1"/>
      <c r="L59" s="1">
        <v>8503</v>
      </c>
      <c r="M59" s="1">
        <v>1</v>
      </c>
      <c r="N59" s="1">
        <v>1</v>
      </c>
    </row>
    <row r="60" spans="1:14" ht="30">
      <c r="A60" s="1">
        <v>12618690</v>
      </c>
      <c r="B60" s="1" t="s">
        <v>119</v>
      </c>
      <c r="C60" s="2">
        <v>39717.413240740738</v>
      </c>
      <c r="D60" s="1" t="s">
        <v>246</v>
      </c>
      <c r="E60" s="1" t="s">
        <v>385</v>
      </c>
      <c r="F60" s="1" t="s">
        <v>329</v>
      </c>
      <c r="G60" s="1"/>
      <c r="H60" s="1" t="s">
        <v>378</v>
      </c>
      <c r="I60" s="1"/>
      <c r="J60" s="1" t="s">
        <v>120</v>
      </c>
      <c r="K60" s="2">
        <v>39717.554930555554</v>
      </c>
      <c r="L60" s="1">
        <v>8427</v>
      </c>
      <c r="M60" s="1">
        <v>2</v>
      </c>
      <c r="N60" s="1">
        <v>1</v>
      </c>
    </row>
    <row r="61" spans="1:14" ht="30">
      <c r="A61" s="1">
        <v>49226</v>
      </c>
      <c r="B61" s="1" t="s">
        <v>121</v>
      </c>
      <c r="C61" s="2">
        <v>38237.259247685186</v>
      </c>
      <c r="D61" s="1" t="s">
        <v>195</v>
      </c>
      <c r="E61" s="1" t="s">
        <v>195</v>
      </c>
      <c r="F61" s="1" t="s">
        <v>330</v>
      </c>
      <c r="G61" s="1"/>
      <c r="H61" s="1" t="s">
        <v>381</v>
      </c>
      <c r="I61" s="1"/>
      <c r="J61" s="1" t="s">
        <v>65</v>
      </c>
      <c r="K61" s="1"/>
      <c r="L61" s="1">
        <v>8275</v>
      </c>
      <c r="M61" s="1">
        <v>5</v>
      </c>
      <c r="N61" s="1">
        <v>3</v>
      </c>
    </row>
    <row r="62" spans="1:14" ht="30">
      <c r="A62" s="1">
        <v>12642742</v>
      </c>
      <c r="B62" s="1" t="s">
        <v>122</v>
      </c>
      <c r="C62" s="2">
        <v>39718.635104166664</v>
      </c>
      <c r="D62" s="1" t="s">
        <v>232</v>
      </c>
      <c r="E62" s="8" t="s">
        <v>374</v>
      </c>
      <c r="F62" s="8" t="s">
        <v>331</v>
      </c>
      <c r="G62" s="8"/>
      <c r="H62" s="1" t="s">
        <v>378</v>
      </c>
      <c r="I62" s="1"/>
      <c r="J62" s="1" t="s">
        <v>123</v>
      </c>
      <c r="K62" s="1"/>
      <c r="L62" s="1">
        <v>7967</v>
      </c>
      <c r="M62" s="1">
        <v>10</v>
      </c>
      <c r="N62" s="1">
        <v>2</v>
      </c>
    </row>
    <row r="63" spans="1:14" ht="45">
      <c r="A63" s="1">
        <v>2927952</v>
      </c>
      <c r="B63" s="1" t="s">
        <v>124</v>
      </c>
      <c r="C63" s="2">
        <v>38864.402824074074</v>
      </c>
      <c r="D63" s="1" t="s">
        <v>212</v>
      </c>
      <c r="E63" s="1" t="s">
        <v>201</v>
      </c>
      <c r="F63" s="1" t="s">
        <v>332</v>
      </c>
      <c r="G63" s="1"/>
      <c r="H63" s="8" t="s">
        <v>394</v>
      </c>
      <c r="I63" s="1"/>
      <c r="J63" s="1" t="s">
        <v>65</v>
      </c>
      <c r="K63" s="1"/>
      <c r="L63" s="1">
        <v>7778</v>
      </c>
      <c r="M63" s="1">
        <v>24</v>
      </c>
      <c r="N63" s="1">
        <v>3</v>
      </c>
    </row>
    <row r="64" spans="1:14" ht="30">
      <c r="A64" s="1">
        <v>11070601</v>
      </c>
      <c r="B64" s="1" t="s">
        <v>125</v>
      </c>
      <c r="C64" s="2">
        <v>39615.433993055558</v>
      </c>
      <c r="D64" s="1" t="s">
        <v>247</v>
      </c>
      <c r="E64" s="8" t="s">
        <v>197</v>
      </c>
      <c r="F64" s="1" t="s">
        <v>333</v>
      </c>
      <c r="G64" s="1"/>
      <c r="H64" s="1" t="s">
        <v>378</v>
      </c>
      <c r="I64" s="1"/>
      <c r="J64" s="1" t="s">
        <v>126</v>
      </c>
      <c r="K64" s="1"/>
      <c r="L64" s="1">
        <v>7760</v>
      </c>
      <c r="M64" s="1">
        <v>0</v>
      </c>
      <c r="N64" s="1">
        <v>0</v>
      </c>
    </row>
    <row r="65" spans="1:14" ht="30">
      <c r="A65" s="1">
        <v>2534127</v>
      </c>
      <c r="B65" s="1" t="s">
        <v>127</v>
      </c>
      <c r="C65" s="2">
        <v>38803.794305555559</v>
      </c>
      <c r="D65" s="4" t="s">
        <v>248</v>
      </c>
      <c r="E65" s="4" t="s">
        <v>203</v>
      </c>
      <c r="F65" s="4"/>
      <c r="G65" s="4"/>
      <c r="H65" s="4" t="s">
        <v>203</v>
      </c>
      <c r="I65" s="4"/>
      <c r="J65" s="1" t="s">
        <v>128</v>
      </c>
      <c r="K65" s="1"/>
      <c r="L65" s="1">
        <v>7662</v>
      </c>
      <c r="M65" s="1">
        <v>4</v>
      </c>
      <c r="N65" s="1">
        <v>2</v>
      </c>
    </row>
    <row r="66" spans="1:14" ht="120">
      <c r="A66" s="1">
        <v>14085333</v>
      </c>
      <c r="B66" s="1" t="s">
        <v>129</v>
      </c>
      <c r="C66" s="2">
        <v>39810.826388888891</v>
      </c>
      <c r="D66" s="1" t="s">
        <v>415</v>
      </c>
      <c r="E66" s="1" t="s">
        <v>231</v>
      </c>
      <c r="F66" s="1" t="s">
        <v>334</v>
      </c>
      <c r="G66" s="1"/>
      <c r="H66" s="8" t="s">
        <v>378</v>
      </c>
      <c r="I66" s="1"/>
      <c r="J66" s="1" t="s">
        <v>130</v>
      </c>
      <c r="K66" s="1"/>
      <c r="L66" s="1">
        <v>7633</v>
      </c>
      <c r="M66" s="1">
        <v>3</v>
      </c>
      <c r="N66" s="1">
        <v>1</v>
      </c>
    </row>
    <row r="67" spans="1:14" ht="45">
      <c r="A67" s="1">
        <v>4487445</v>
      </c>
      <c r="B67" s="1" t="s">
        <v>131</v>
      </c>
      <c r="C67" s="2">
        <v>39070.280069444445</v>
      </c>
      <c r="D67" s="1" t="s">
        <v>249</v>
      </c>
      <c r="E67" s="8" t="s">
        <v>197</v>
      </c>
      <c r="F67" s="1" t="s">
        <v>335</v>
      </c>
      <c r="G67" s="1"/>
      <c r="H67" s="1" t="s">
        <v>378</v>
      </c>
      <c r="I67" s="1"/>
      <c r="J67" s="1" t="s">
        <v>132</v>
      </c>
      <c r="K67" s="1"/>
      <c r="L67" s="1">
        <v>7608</v>
      </c>
      <c r="M67" s="1">
        <v>1</v>
      </c>
      <c r="N67" s="1">
        <v>0</v>
      </c>
    </row>
    <row r="68" spans="1:14" ht="30">
      <c r="A68" s="1">
        <v>12249235</v>
      </c>
      <c r="B68" s="1" t="s">
        <v>133</v>
      </c>
      <c r="C68" s="2">
        <v>39693.579074074078</v>
      </c>
      <c r="D68" s="1" t="s">
        <v>250</v>
      </c>
      <c r="E68" s="1" t="s">
        <v>209</v>
      </c>
      <c r="F68" s="1" t="s">
        <v>336</v>
      </c>
      <c r="G68" s="1"/>
      <c r="H68" s="1" t="s">
        <v>378</v>
      </c>
      <c r="I68" s="1"/>
      <c r="J68" s="1" t="s">
        <v>134</v>
      </c>
      <c r="K68" s="1"/>
      <c r="L68" s="1">
        <v>7490</v>
      </c>
      <c r="M68" s="1">
        <v>7</v>
      </c>
      <c r="N68" s="1">
        <v>4</v>
      </c>
    </row>
    <row r="69" spans="1:14" ht="45">
      <c r="A69" s="1">
        <v>8260449</v>
      </c>
      <c r="B69" s="1" t="s">
        <v>135</v>
      </c>
      <c r="C69" s="2">
        <v>39409.710185185184</v>
      </c>
      <c r="D69" s="1" t="s">
        <v>251</v>
      </c>
      <c r="E69" s="8" t="s">
        <v>205</v>
      </c>
      <c r="F69" s="1" t="s">
        <v>337</v>
      </c>
      <c r="G69" s="1"/>
      <c r="H69" s="8" t="s">
        <v>389</v>
      </c>
      <c r="I69" s="1"/>
      <c r="J69" s="1" t="s">
        <v>136</v>
      </c>
      <c r="K69" s="1"/>
      <c r="L69" s="1">
        <v>7360</v>
      </c>
      <c r="M69" s="1">
        <v>7</v>
      </c>
      <c r="N69" s="1">
        <v>5</v>
      </c>
    </row>
    <row r="70" spans="1:14" ht="30">
      <c r="A70" s="1">
        <v>5046482</v>
      </c>
      <c r="B70" s="1" t="s">
        <v>137</v>
      </c>
      <c r="C70" s="2">
        <v>39130.872106481482</v>
      </c>
      <c r="D70" s="1" t="s">
        <v>252</v>
      </c>
      <c r="E70" s="1" t="s">
        <v>201</v>
      </c>
      <c r="F70" s="1" t="s">
        <v>338</v>
      </c>
      <c r="G70" s="1"/>
      <c r="H70" s="8" t="s">
        <v>394</v>
      </c>
      <c r="I70" s="1"/>
      <c r="J70" s="1" t="s">
        <v>138</v>
      </c>
      <c r="K70" s="1"/>
      <c r="L70" s="1">
        <v>7337</v>
      </c>
      <c r="M70" s="1">
        <v>14</v>
      </c>
      <c r="N70" s="1">
        <v>5</v>
      </c>
    </row>
    <row r="71" spans="1:14" ht="30">
      <c r="A71" s="1">
        <v>11339788</v>
      </c>
      <c r="B71" s="1" t="s">
        <v>139</v>
      </c>
      <c r="C71" s="2">
        <v>39633.31790509259</v>
      </c>
      <c r="D71" s="1" t="s">
        <v>196</v>
      </c>
      <c r="E71" s="1" t="s">
        <v>197</v>
      </c>
      <c r="F71" s="1" t="s">
        <v>339</v>
      </c>
      <c r="G71" s="1"/>
      <c r="H71" s="1" t="s">
        <v>378</v>
      </c>
      <c r="I71" s="1"/>
      <c r="J71" s="1" t="s">
        <v>140</v>
      </c>
      <c r="K71" s="1"/>
      <c r="L71" s="1">
        <v>7271</v>
      </c>
      <c r="M71" s="1">
        <v>4</v>
      </c>
      <c r="N71" s="1">
        <v>2</v>
      </c>
    </row>
    <row r="72" spans="1:14" ht="30">
      <c r="A72" s="1">
        <v>5307132</v>
      </c>
      <c r="B72" s="1" t="s">
        <v>141</v>
      </c>
      <c r="C72" s="2">
        <v>39155.134039351855</v>
      </c>
      <c r="D72" s="1" t="s">
        <v>253</v>
      </c>
      <c r="E72" s="1" t="s">
        <v>254</v>
      </c>
      <c r="F72" s="1" t="s">
        <v>340</v>
      </c>
      <c r="G72" s="1"/>
      <c r="H72" s="1" t="s">
        <v>378</v>
      </c>
      <c r="I72" s="1"/>
      <c r="J72" s="1" t="s">
        <v>142</v>
      </c>
      <c r="K72" s="1"/>
      <c r="L72" s="1">
        <v>7158</v>
      </c>
      <c r="M72" s="1">
        <v>6</v>
      </c>
      <c r="N72" s="1">
        <v>2</v>
      </c>
    </row>
    <row r="73" spans="1:14" ht="30">
      <c r="A73" s="1">
        <v>9094323</v>
      </c>
      <c r="B73" s="1" t="s">
        <v>143</v>
      </c>
      <c r="C73" s="2">
        <v>39478.439409722225</v>
      </c>
      <c r="D73" s="1" t="s">
        <v>255</v>
      </c>
      <c r="E73" s="1" t="s">
        <v>391</v>
      </c>
      <c r="F73" s="1" t="s">
        <v>341</v>
      </c>
      <c r="G73" s="1"/>
      <c r="H73" s="1" t="s">
        <v>381</v>
      </c>
      <c r="I73" s="1"/>
      <c r="J73" s="1" t="s">
        <v>130</v>
      </c>
      <c r="K73" s="1"/>
      <c r="L73" s="1">
        <v>7147</v>
      </c>
      <c r="M73" s="1">
        <v>1</v>
      </c>
      <c r="N73" s="1"/>
    </row>
    <row r="74" spans="1:14" ht="60">
      <c r="A74" s="1">
        <v>20233775</v>
      </c>
      <c r="B74" s="1" t="s">
        <v>144</v>
      </c>
      <c r="C74" s="2">
        <v>40143.177048611113</v>
      </c>
      <c r="D74" s="1" t="s">
        <v>256</v>
      </c>
      <c r="E74" s="1" t="s">
        <v>385</v>
      </c>
      <c r="F74" s="1" t="s">
        <v>342</v>
      </c>
      <c r="G74" s="1"/>
      <c r="H74" s="1" t="s">
        <v>378</v>
      </c>
      <c r="I74" s="1"/>
      <c r="J74" s="1" t="s">
        <v>145</v>
      </c>
      <c r="K74" s="1"/>
      <c r="L74" s="1">
        <v>7134</v>
      </c>
      <c r="M74" s="1">
        <v>0</v>
      </c>
      <c r="N74" s="1">
        <v>0</v>
      </c>
    </row>
    <row r="75" spans="1:14" ht="30">
      <c r="A75" s="1">
        <v>16240679</v>
      </c>
      <c r="B75" s="1" t="s">
        <v>146</v>
      </c>
      <c r="C75" s="2">
        <v>39928.669027777774</v>
      </c>
      <c r="D75" s="1" t="s">
        <v>257</v>
      </c>
      <c r="E75" s="8" t="s">
        <v>205</v>
      </c>
      <c r="F75" s="1" t="s">
        <v>343</v>
      </c>
      <c r="G75" s="1"/>
      <c r="H75" s="8" t="s">
        <v>394</v>
      </c>
      <c r="I75" s="1"/>
      <c r="J75" s="1" t="s">
        <v>147</v>
      </c>
      <c r="K75" s="1"/>
      <c r="L75" s="1">
        <v>6908</v>
      </c>
      <c r="M75" s="1">
        <v>4</v>
      </c>
      <c r="N75" s="1">
        <v>1</v>
      </c>
    </row>
    <row r="76" spans="1:14" ht="30">
      <c r="A76" s="1">
        <v>6258047</v>
      </c>
      <c r="B76" s="1" t="s">
        <v>148</v>
      </c>
      <c r="C76" s="2">
        <v>39238.879988425928</v>
      </c>
      <c r="D76" s="1" t="s">
        <v>215</v>
      </c>
      <c r="E76" s="8" t="s">
        <v>195</v>
      </c>
      <c r="F76" s="8" t="s">
        <v>344</v>
      </c>
      <c r="G76" s="8"/>
      <c r="H76" s="8" t="s">
        <v>380</v>
      </c>
      <c r="I76" s="1"/>
      <c r="J76" s="1" t="s">
        <v>149</v>
      </c>
      <c r="K76" s="1"/>
      <c r="L76" s="1">
        <v>6884</v>
      </c>
      <c r="M76" s="1">
        <v>16</v>
      </c>
      <c r="N76" s="1">
        <v>1</v>
      </c>
    </row>
    <row r="77" spans="1:14" ht="45">
      <c r="A77" s="1">
        <v>12659572</v>
      </c>
      <c r="B77" s="1" t="s">
        <v>150</v>
      </c>
      <c r="C77" s="2">
        <v>39720.3205787037</v>
      </c>
      <c r="D77" s="1" t="s">
        <v>258</v>
      </c>
      <c r="E77" s="1" t="s">
        <v>203</v>
      </c>
      <c r="F77" s="1"/>
      <c r="G77" s="1"/>
      <c r="H77" s="1" t="s">
        <v>203</v>
      </c>
      <c r="I77" s="1"/>
      <c r="J77" s="1" t="s">
        <v>151</v>
      </c>
      <c r="K77" s="2">
        <v>39720.825590277775</v>
      </c>
      <c r="L77" s="1">
        <v>6723</v>
      </c>
      <c r="M77" s="1">
        <v>0</v>
      </c>
      <c r="N77" s="1">
        <v>0</v>
      </c>
    </row>
    <row r="78" spans="1:14" ht="60">
      <c r="A78" s="1">
        <v>15622924</v>
      </c>
      <c r="B78" s="1" t="s">
        <v>152</v>
      </c>
      <c r="C78" s="2">
        <v>39896.803449074076</v>
      </c>
      <c r="D78" s="4" t="s">
        <v>236</v>
      </c>
      <c r="E78" s="4" t="s">
        <v>199</v>
      </c>
      <c r="F78" s="4" t="s">
        <v>345</v>
      </c>
      <c r="G78" s="4"/>
      <c r="H78" s="4" t="s">
        <v>378</v>
      </c>
      <c r="I78" s="4"/>
      <c r="J78" s="1" t="s">
        <v>149</v>
      </c>
      <c r="K78" s="1"/>
      <c r="L78" s="1">
        <v>6636</v>
      </c>
      <c r="M78" s="1">
        <v>0</v>
      </c>
      <c r="N78" s="1"/>
    </row>
    <row r="79" spans="1:14" ht="45">
      <c r="A79" s="1">
        <v>2856248</v>
      </c>
      <c r="B79" s="1" t="s">
        <v>153</v>
      </c>
      <c r="C79" s="2">
        <v>38854.42465277778</v>
      </c>
      <c r="D79" s="1" t="s">
        <v>242</v>
      </c>
      <c r="E79" s="1" t="s">
        <v>201</v>
      </c>
      <c r="F79" s="1" t="s">
        <v>346</v>
      </c>
      <c r="G79" s="1"/>
      <c r="H79" s="8" t="s">
        <v>394</v>
      </c>
      <c r="I79" s="1"/>
      <c r="J79" s="1" t="s">
        <v>154</v>
      </c>
      <c r="K79" s="1"/>
      <c r="L79" s="1">
        <v>6604</v>
      </c>
      <c r="M79" s="1">
        <v>6</v>
      </c>
      <c r="N79" s="1"/>
    </row>
    <row r="80" spans="1:14" ht="30">
      <c r="A80" s="1">
        <v>9173540</v>
      </c>
      <c r="B80" s="1" t="s">
        <v>155</v>
      </c>
      <c r="C80" s="2">
        <v>39484.380474537036</v>
      </c>
      <c r="D80" s="1" t="s">
        <v>259</v>
      </c>
      <c r="E80" s="1" t="s">
        <v>205</v>
      </c>
      <c r="F80" s="1" t="s">
        <v>347</v>
      </c>
      <c r="G80" s="1"/>
      <c r="H80" s="1" t="s">
        <v>378</v>
      </c>
      <c r="I80" s="1"/>
      <c r="J80" s="1" t="s">
        <v>156</v>
      </c>
      <c r="K80" s="1"/>
      <c r="L80" s="1">
        <v>6602</v>
      </c>
      <c r="M80" s="1">
        <v>0</v>
      </c>
      <c r="N80" s="1"/>
    </row>
    <row r="81" spans="1:14" ht="60">
      <c r="A81" s="1">
        <v>17280104</v>
      </c>
      <c r="B81" s="1" t="s">
        <v>157</v>
      </c>
      <c r="C81" s="2">
        <v>39987.675439814811</v>
      </c>
      <c r="D81" s="1" t="s">
        <v>260</v>
      </c>
      <c r="E81" s="8" t="s">
        <v>195</v>
      </c>
      <c r="F81" s="8" t="s">
        <v>348</v>
      </c>
      <c r="G81" s="8"/>
      <c r="H81" s="8" t="s">
        <v>394</v>
      </c>
      <c r="I81" s="1"/>
      <c r="J81" s="1" t="s">
        <v>158</v>
      </c>
      <c r="K81" s="1"/>
      <c r="L81" s="1">
        <v>6557</v>
      </c>
      <c r="M81" s="1">
        <v>2</v>
      </c>
      <c r="N81" s="1"/>
    </row>
    <row r="82" spans="1:14" ht="45">
      <c r="A82" s="1">
        <v>443151</v>
      </c>
      <c r="B82" s="1" t="s">
        <v>159</v>
      </c>
      <c r="C82" s="2">
        <v>38365.606469907405</v>
      </c>
      <c r="D82" s="1" t="s">
        <v>350</v>
      </c>
      <c r="E82" s="8" t="s">
        <v>231</v>
      </c>
      <c r="F82" s="1" t="s">
        <v>349</v>
      </c>
      <c r="G82" s="1"/>
      <c r="H82" s="1" t="s">
        <v>378</v>
      </c>
      <c r="I82" s="1"/>
      <c r="J82" s="1" t="s">
        <v>160</v>
      </c>
      <c r="K82" s="1"/>
      <c r="L82" s="1">
        <v>6537</v>
      </c>
      <c r="M82" s="1">
        <v>10</v>
      </c>
      <c r="N82" s="1">
        <v>7</v>
      </c>
    </row>
    <row r="83" spans="1:14" ht="45">
      <c r="A83" s="1">
        <v>1033947</v>
      </c>
      <c r="B83" s="1" t="s">
        <v>161</v>
      </c>
      <c r="C83" s="2">
        <v>38525.722685185188</v>
      </c>
      <c r="D83" s="4" t="s">
        <v>229</v>
      </c>
      <c r="E83" s="4" t="s">
        <v>373</v>
      </c>
      <c r="F83" s="4" t="s">
        <v>351</v>
      </c>
      <c r="G83" s="4"/>
      <c r="H83" s="10" t="s">
        <v>378</v>
      </c>
      <c r="I83" s="4"/>
      <c r="J83" s="1" t="s">
        <v>162</v>
      </c>
      <c r="K83" s="1"/>
      <c r="L83" s="1">
        <v>6486</v>
      </c>
      <c r="M83" s="1">
        <v>8</v>
      </c>
      <c r="N83" s="1">
        <v>2</v>
      </c>
    </row>
    <row r="84" spans="1:14" ht="60">
      <c r="A84" s="1">
        <v>6827725</v>
      </c>
      <c r="B84" s="1" t="s">
        <v>163</v>
      </c>
      <c r="C84" s="2">
        <v>39288.381111111114</v>
      </c>
      <c r="D84" s="1" t="s">
        <v>262</v>
      </c>
      <c r="E84" s="1" t="s">
        <v>393</v>
      </c>
      <c r="F84" s="1" t="s">
        <v>412</v>
      </c>
      <c r="G84" s="1"/>
      <c r="H84" s="11" t="s">
        <v>378</v>
      </c>
      <c r="I84" s="1"/>
      <c r="J84" s="1" t="s">
        <v>164</v>
      </c>
      <c r="K84" s="1"/>
      <c r="L84" s="1">
        <v>6457</v>
      </c>
      <c r="M84" s="1">
        <v>4</v>
      </c>
      <c r="N84" s="1">
        <v>1</v>
      </c>
    </row>
    <row r="85" spans="1:14" ht="45">
      <c r="A85" s="1">
        <v>4895773</v>
      </c>
      <c r="B85" s="1" t="s">
        <v>165</v>
      </c>
      <c r="C85" s="2">
        <v>39116.334016203706</v>
      </c>
      <c r="D85" s="1" t="s">
        <v>242</v>
      </c>
      <c r="E85" s="1" t="s">
        <v>201</v>
      </c>
      <c r="F85" s="1" t="s">
        <v>352</v>
      </c>
      <c r="G85" s="1"/>
      <c r="H85" s="1" t="s">
        <v>394</v>
      </c>
      <c r="I85" s="1"/>
      <c r="J85" s="1" t="s">
        <v>166</v>
      </c>
      <c r="K85" s="1"/>
      <c r="L85" s="1">
        <v>6427</v>
      </c>
      <c r="M85" s="1">
        <v>13</v>
      </c>
      <c r="N85" s="1">
        <v>5</v>
      </c>
    </row>
    <row r="86" spans="1:14" ht="45">
      <c r="A86" s="1">
        <v>6625776</v>
      </c>
      <c r="B86" s="1" t="s">
        <v>167</v>
      </c>
      <c r="C86" s="2">
        <v>39270.596689814818</v>
      </c>
      <c r="D86" s="1" t="s">
        <v>263</v>
      </c>
      <c r="E86" s="1" t="s">
        <v>385</v>
      </c>
      <c r="F86" s="1" t="s">
        <v>354</v>
      </c>
      <c r="G86" s="1"/>
      <c r="H86" s="1" t="s">
        <v>378</v>
      </c>
      <c r="I86" s="1" t="s">
        <v>353</v>
      </c>
      <c r="J86" s="1" t="s">
        <v>168</v>
      </c>
      <c r="K86" s="1"/>
      <c r="L86" s="1">
        <v>6383</v>
      </c>
      <c r="M86" s="1">
        <v>3</v>
      </c>
      <c r="N86" s="1">
        <v>1</v>
      </c>
    </row>
    <row r="87" spans="1:14" ht="45">
      <c r="A87" s="1">
        <v>13923247</v>
      </c>
      <c r="B87" s="1" t="s">
        <v>169</v>
      </c>
      <c r="C87" s="2">
        <v>39798.93309027778</v>
      </c>
      <c r="D87" s="1" t="s">
        <v>264</v>
      </c>
      <c r="E87" s="1" t="s">
        <v>209</v>
      </c>
      <c r="F87" s="1" t="s">
        <v>355</v>
      </c>
      <c r="G87" s="1"/>
      <c r="H87" s="1" t="s">
        <v>378</v>
      </c>
      <c r="I87" s="1"/>
      <c r="J87" s="1" t="s">
        <v>170</v>
      </c>
      <c r="K87" s="1"/>
      <c r="L87" s="1">
        <v>6253</v>
      </c>
      <c r="M87" s="1">
        <v>1</v>
      </c>
      <c r="N87" s="1"/>
    </row>
    <row r="88" spans="1:14" ht="60">
      <c r="A88" s="1">
        <v>5632658</v>
      </c>
      <c r="B88" s="1" t="s">
        <v>171</v>
      </c>
      <c r="C88" s="2">
        <v>39183.370300925926</v>
      </c>
      <c r="D88" s="1" t="s">
        <v>265</v>
      </c>
      <c r="E88" s="1" t="s">
        <v>220</v>
      </c>
      <c r="F88" s="1" t="s">
        <v>356</v>
      </c>
      <c r="G88" s="1"/>
      <c r="H88" s="1" t="s">
        <v>378</v>
      </c>
      <c r="I88" s="1"/>
      <c r="J88" s="1" t="s">
        <v>65</v>
      </c>
      <c r="K88" s="1"/>
      <c r="L88" s="1">
        <v>6173</v>
      </c>
      <c r="M88" s="1">
        <v>3</v>
      </c>
      <c r="N88" s="1">
        <v>4</v>
      </c>
    </row>
    <row r="89" spans="1:14" ht="75">
      <c r="A89" s="1">
        <v>4012713</v>
      </c>
      <c r="B89" s="1" t="s">
        <v>172</v>
      </c>
      <c r="C89" s="2">
        <v>39014.328113425923</v>
      </c>
      <c r="D89" s="1" t="s">
        <v>357</v>
      </c>
      <c r="E89" s="1" t="s">
        <v>238</v>
      </c>
      <c r="F89" s="1" t="s">
        <v>358</v>
      </c>
      <c r="G89" s="1"/>
      <c r="H89" s="1" t="s">
        <v>394</v>
      </c>
      <c r="I89" s="1"/>
      <c r="J89" s="1" t="s">
        <v>173</v>
      </c>
      <c r="K89" s="1"/>
      <c r="L89" s="1">
        <v>6144</v>
      </c>
      <c r="M89" s="1">
        <v>5</v>
      </c>
      <c r="N89" s="1">
        <v>3</v>
      </c>
    </row>
    <row r="90" spans="1:14" ht="45">
      <c r="A90" s="1">
        <v>295628</v>
      </c>
      <c r="B90" s="1" t="s">
        <v>174</v>
      </c>
      <c r="C90" s="2">
        <v>38307.585787037038</v>
      </c>
      <c r="D90" s="1" t="s">
        <v>264</v>
      </c>
      <c r="E90" s="1" t="s">
        <v>209</v>
      </c>
      <c r="F90" s="1" t="s">
        <v>359</v>
      </c>
      <c r="G90" s="1"/>
      <c r="H90" s="1" t="s">
        <v>381</v>
      </c>
      <c r="I90" s="1" t="s">
        <v>360</v>
      </c>
      <c r="J90" s="1" t="s">
        <v>175</v>
      </c>
      <c r="K90" s="1"/>
      <c r="L90" s="1">
        <v>6128</v>
      </c>
      <c r="M90" s="1">
        <v>5</v>
      </c>
      <c r="N90" s="1">
        <v>4</v>
      </c>
    </row>
    <row r="91" spans="1:14">
      <c r="A91" s="1">
        <v>11133014</v>
      </c>
      <c r="B91" s="1" t="s">
        <v>176</v>
      </c>
      <c r="C91" s="2">
        <v>39619.288425925923</v>
      </c>
      <c r="D91" s="1" t="s">
        <v>196</v>
      </c>
      <c r="E91" s="1" t="s">
        <v>197</v>
      </c>
      <c r="F91" s="1" t="s">
        <v>362</v>
      </c>
      <c r="G91" s="1"/>
      <c r="H91" s="1" t="s">
        <v>378</v>
      </c>
      <c r="I91" s="1" t="s">
        <v>361</v>
      </c>
      <c r="J91" s="1" t="s">
        <v>177</v>
      </c>
      <c r="K91" s="1"/>
      <c r="L91" s="1">
        <v>5906</v>
      </c>
      <c r="M91" s="1">
        <v>1</v>
      </c>
      <c r="N91" s="1">
        <v>2</v>
      </c>
    </row>
    <row r="92" spans="1:14" ht="30">
      <c r="A92" s="1">
        <v>933483</v>
      </c>
      <c r="B92" s="1" t="s">
        <v>178</v>
      </c>
      <c r="C92" s="2">
        <v>38503.155069444445</v>
      </c>
      <c r="D92" s="1" t="s">
        <v>242</v>
      </c>
      <c r="E92" s="1" t="s">
        <v>201</v>
      </c>
      <c r="F92" s="1" t="s">
        <v>363</v>
      </c>
      <c r="G92" s="1"/>
      <c r="H92" s="8" t="s">
        <v>394</v>
      </c>
      <c r="I92" s="1"/>
      <c r="J92" s="1" t="s">
        <v>114</v>
      </c>
      <c r="K92" s="1"/>
      <c r="L92" s="1">
        <v>5843</v>
      </c>
      <c r="M92" s="1">
        <v>3</v>
      </c>
      <c r="N92" s="1"/>
    </row>
    <row r="93" spans="1:14" ht="45">
      <c r="A93" s="1">
        <v>881661</v>
      </c>
      <c r="B93" s="1" t="s">
        <v>179</v>
      </c>
      <c r="C93" s="2">
        <v>38490.372233796297</v>
      </c>
      <c r="D93" s="1" t="s">
        <v>266</v>
      </c>
      <c r="E93" s="1" t="s">
        <v>391</v>
      </c>
      <c r="F93" s="1" t="s">
        <v>407</v>
      </c>
      <c r="G93" s="1"/>
      <c r="H93" s="1" t="s">
        <v>389</v>
      </c>
      <c r="I93" s="1"/>
      <c r="J93" s="1" t="s">
        <v>180</v>
      </c>
      <c r="K93" s="1"/>
      <c r="L93" s="1">
        <v>5765</v>
      </c>
      <c r="M93" s="1">
        <v>5</v>
      </c>
      <c r="N93" s="1"/>
    </row>
    <row r="94" spans="1:14" ht="30">
      <c r="A94" s="1">
        <v>10280637</v>
      </c>
      <c r="B94" s="1" t="s">
        <v>181</v>
      </c>
      <c r="C94" s="2">
        <v>39560.523842592593</v>
      </c>
      <c r="D94" s="1" t="s">
        <v>364</v>
      </c>
      <c r="E94" s="1" t="s">
        <v>203</v>
      </c>
      <c r="F94" s="1"/>
      <c r="G94" s="1"/>
      <c r="H94" s="1" t="s">
        <v>203</v>
      </c>
      <c r="I94" s="1"/>
      <c r="J94" s="1" t="s">
        <v>182</v>
      </c>
      <c r="K94" s="1"/>
      <c r="L94" s="1">
        <v>5616</v>
      </c>
      <c r="M94" s="1">
        <v>2</v>
      </c>
      <c r="N94" s="1">
        <v>2</v>
      </c>
    </row>
    <row r="95" spans="1:14" ht="30">
      <c r="A95" s="1">
        <v>556670</v>
      </c>
      <c r="B95" s="1" t="s">
        <v>183</v>
      </c>
      <c r="C95" s="2">
        <v>38399.540983796294</v>
      </c>
      <c r="D95" s="1" t="s">
        <v>261</v>
      </c>
      <c r="E95" s="8" t="s">
        <v>393</v>
      </c>
      <c r="F95" s="1" t="s">
        <v>390</v>
      </c>
      <c r="G95" s="1"/>
      <c r="H95" s="1" t="s">
        <v>406</v>
      </c>
      <c r="I95" s="1"/>
      <c r="J95" s="1" t="s">
        <v>184</v>
      </c>
      <c r="K95" s="1"/>
      <c r="L95" s="1">
        <v>5572</v>
      </c>
      <c r="M95" s="1">
        <v>6</v>
      </c>
      <c r="N95" s="1">
        <v>1</v>
      </c>
    </row>
    <row r="96" spans="1:14" ht="30">
      <c r="A96" s="1">
        <v>11864696</v>
      </c>
      <c r="B96" s="1" t="s">
        <v>185</v>
      </c>
      <c r="C96" s="2">
        <v>39667.526689814818</v>
      </c>
      <c r="D96" s="2" t="s">
        <v>205</v>
      </c>
      <c r="E96" s="2" t="s">
        <v>271</v>
      </c>
      <c r="F96" s="2" t="s">
        <v>365</v>
      </c>
      <c r="G96" s="2"/>
      <c r="H96" s="7" t="s">
        <v>381</v>
      </c>
      <c r="I96" s="2"/>
      <c r="J96" s="1" t="s">
        <v>186</v>
      </c>
      <c r="K96" s="1"/>
      <c r="L96" s="1">
        <v>5442</v>
      </c>
      <c r="M96" s="1">
        <v>2</v>
      </c>
      <c r="N96" s="1">
        <v>3</v>
      </c>
    </row>
    <row r="97" spans="1:14" ht="45">
      <c r="A97" s="1">
        <v>809590</v>
      </c>
      <c r="B97" s="1" t="s">
        <v>187</v>
      </c>
      <c r="C97" s="2">
        <v>38471.98165509259</v>
      </c>
      <c r="D97" s="1" t="s">
        <v>231</v>
      </c>
      <c r="E97" s="1" t="s">
        <v>366</v>
      </c>
      <c r="F97" s="1" t="s">
        <v>367</v>
      </c>
      <c r="G97" s="1"/>
      <c r="H97" s="1" t="s">
        <v>378</v>
      </c>
      <c r="I97" s="1"/>
      <c r="J97" s="1" t="s">
        <v>188</v>
      </c>
      <c r="K97" s="1"/>
      <c r="L97" s="1">
        <v>5403</v>
      </c>
      <c r="M97" s="1">
        <v>2</v>
      </c>
      <c r="N97" s="1">
        <v>2</v>
      </c>
    </row>
    <row r="98" spans="1:14" ht="30">
      <c r="A98" s="1">
        <v>1170185</v>
      </c>
      <c r="B98" s="1" t="s">
        <v>189</v>
      </c>
      <c r="C98" s="2">
        <v>38555.310613425929</v>
      </c>
      <c r="D98" s="2" t="s">
        <v>272</v>
      </c>
      <c r="E98" s="2" t="s">
        <v>201</v>
      </c>
      <c r="F98" s="2" t="s">
        <v>368</v>
      </c>
      <c r="G98" s="2"/>
      <c r="H98" s="7" t="s">
        <v>394</v>
      </c>
      <c r="I98" s="2"/>
      <c r="J98" s="1" t="s">
        <v>190</v>
      </c>
      <c r="K98" s="1"/>
      <c r="L98" s="1">
        <v>5402</v>
      </c>
      <c r="M98" s="1">
        <v>2</v>
      </c>
      <c r="N98" s="1"/>
    </row>
    <row r="99" spans="1:14" ht="60">
      <c r="A99" s="1">
        <v>9399400</v>
      </c>
      <c r="B99" s="1" t="s">
        <v>191</v>
      </c>
      <c r="C99" s="2">
        <v>39499.709432870368</v>
      </c>
      <c r="D99" s="2" t="s">
        <v>273</v>
      </c>
      <c r="E99" s="2" t="s">
        <v>373</v>
      </c>
      <c r="F99" s="2" t="s">
        <v>369</v>
      </c>
      <c r="G99" s="2"/>
      <c r="H99" s="2" t="s">
        <v>381</v>
      </c>
      <c r="I99" s="2"/>
      <c r="J99" s="1" t="s">
        <v>69</v>
      </c>
      <c r="K99" s="1"/>
      <c r="L99" s="1">
        <v>5382</v>
      </c>
      <c r="M99" s="1">
        <v>6</v>
      </c>
      <c r="N99" s="1">
        <v>1</v>
      </c>
    </row>
    <row r="100" spans="1:14" ht="45">
      <c r="A100" s="1">
        <v>4219197</v>
      </c>
      <c r="B100" s="1" t="s">
        <v>192</v>
      </c>
      <c r="C100" s="2">
        <v>39038.848993055559</v>
      </c>
      <c r="D100" s="2" t="s">
        <v>274</v>
      </c>
      <c r="E100" s="2" t="s">
        <v>205</v>
      </c>
      <c r="F100" s="2" t="s">
        <v>399</v>
      </c>
      <c r="G100" s="2" t="s">
        <v>408</v>
      </c>
      <c r="H100" s="7" t="s">
        <v>406</v>
      </c>
      <c r="I100" s="2" t="s">
        <v>370</v>
      </c>
      <c r="J100" s="1" t="s">
        <v>193</v>
      </c>
      <c r="K100" s="1"/>
      <c r="L100" s="1">
        <v>5354</v>
      </c>
      <c r="M100" s="1">
        <v>4</v>
      </c>
      <c r="N100" s="1"/>
    </row>
    <row r="101" spans="1:14" ht="45">
      <c r="A101" s="1">
        <v>5938611</v>
      </c>
      <c r="B101" s="1" t="s">
        <v>194</v>
      </c>
      <c r="C101" s="2">
        <v>39210.619849537034</v>
      </c>
      <c r="D101" s="2" t="s">
        <v>275</v>
      </c>
      <c r="E101" s="2" t="s">
        <v>377</v>
      </c>
      <c r="F101" s="2" t="s">
        <v>371</v>
      </c>
      <c r="G101" s="2"/>
      <c r="H101" s="7" t="s">
        <v>381</v>
      </c>
      <c r="I101" s="2"/>
      <c r="J101" s="1" t="s">
        <v>65</v>
      </c>
      <c r="K101" s="1"/>
      <c r="L101" s="1">
        <v>5291</v>
      </c>
      <c r="M101" s="1">
        <v>4</v>
      </c>
      <c r="N101" s="1">
        <v>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topLeftCell="A7" workbookViewId="0">
      <selection activeCell="B39" sqref="B39"/>
    </sheetView>
  </sheetViews>
  <sheetFormatPr baseColWidth="10" defaultRowHeight="15" x14ac:dyDescent="0"/>
  <cols>
    <col min="1" max="1" width="31.6640625" customWidth="1"/>
    <col min="2" max="2" width="31.1640625" customWidth="1"/>
    <col min="9" max="9" width="64" customWidth="1"/>
  </cols>
  <sheetData>
    <row r="1" spans="1:9">
      <c r="A1" s="5" t="s">
        <v>375</v>
      </c>
      <c r="B1" s="6" t="s">
        <v>376</v>
      </c>
      <c r="I1" s="2"/>
    </row>
    <row r="2" spans="1:9">
      <c r="A2" s="1" t="s">
        <v>195</v>
      </c>
      <c r="C2">
        <f>COUNTIF(Top100_Crypto_Java_NoJS_ViewSco!E2:E101,Classification1!A2&amp;"*")</f>
        <v>37</v>
      </c>
      <c r="I2" s="1"/>
    </row>
    <row r="3" spans="1:9">
      <c r="A3" s="1"/>
      <c r="B3" s="2" t="s">
        <v>195</v>
      </c>
      <c r="C3">
        <f>COUNTIF(Top100_Crypto_Java_NoJS_ViewSco!E2:E101,Classification1!B3)</f>
        <v>15</v>
      </c>
      <c r="I3" s="2"/>
    </row>
    <row r="4" spans="1:9">
      <c r="B4" s="1" t="s">
        <v>199</v>
      </c>
      <c r="C4">
        <f>COUNTIF(Top100_Crypto_Java_NoJS_ViewSco!E2:E101,Classification1!B4)</f>
        <v>4</v>
      </c>
      <c r="I4" s="8"/>
    </row>
    <row r="5" spans="1:9">
      <c r="B5" s="1" t="s">
        <v>385</v>
      </c>
      <c r="C5">
        <f>COUNTIF(Top100_Crypto_Java_NoJS_ViewSco!E2:E101,Classification1!B5)</f>
        <v>5</v>
      </c>
      <c r="I5" s="8"/>
    </row>
    <row r="6" spans="1:9">
      <c r="B6" s="2" t="s">
        <v>238</v>
      </c>
      <c r="C6">
        <f>COUNTIF(Top100_Crypto_Java_NoJS_ViewSco!E2:E101,Classification1!B6)</f>
        <v>4</v>
      </c>
      <c r="I6" s="1"/>
    </row>
    <row r="7" spans="1:9">
      <c r="B7" s="1" t="s">
        <v>217</v>
      </c>
      <c r="C7">
        <f>COUNTIF(Top100_Crypto_Java_NoJS_ViewSco!E2:E101,Classification1!B7)</f>
        <v>3</v>
      </c>
      <c r="I7" s="8"/>
    </row>
    <row r="8" spans="1:9">
      <c r="B8" s="1" t="s">
        <v>228</v>
      </c>
      <c r="C8">
        <f>COUNTIF(Top100_Crypto_Java_NoJS_ViewSco!E2:E101,Classification1!B8)</f>
        <v>2</v>
      </c>
      <c r="I8" s="8"/>
    </row>
    <row r="9" spans="1:9">
      <c r="B9" s="1" t="s">
        <v>220</v>
      </c>
      <c r="C9">
        <f>COUNTIF(Top100_Crypto_Java_NoJS_ViewSco!E2:E101,Classification1!B9)</f>
        <v>2</v>
      </c>
      <c r="I9" s="8"/>
    </row>
    <row r="10" spans="1:9">
      <c r="B10" s="3" t="s">
        <v>223</v>
      </c>
      <c r="C10">
        <f>COUNTIF(Top100_Crypto_Java_NoJS_ViewSco!E2:E101,Classification1!B10)</f>
        <v>1</v>
      </c>
      <c r="I10" s="1"/>
    </row>
    <row r="11" spans="1:9">
      <c r="B11" s="1" t="s">
        <v>254</v>
      </c>
      <c r="C11">
        <f>COUNTIF(Top100_Crypto_Java_NoJS_ViewSco!E2:E101,Classification1!B11)</f>
        <v>1</v>
      </c>
      <c r="I11" s="8"/>
    </row>
    <row r="12" spans="1:9">
      <c r="A12" s="1" t="s">
        <v>231</v>
      </c>
      <c r="C12">
        <f>COUNTIF(Top100_Crypto_Java_NoJS_ViewSco!E2:E101,Classification1!A12&amp;"*")</f>
        <v>18</v>
      </c>
      <c r="I12" s="1"/>
    </row>
    <row r="13" spans="1:9">
      <c r="B13" s="1" t="s">
        <v>391</v>
      </c>
      <c r="C13">
        <f>COUNTIF(Top100_Crypto_Java_NoJS_ViewSco!E2:E101,Classification1!B13)</f>
        <v>9</v>
      </c>
      <c r="I13" s="2"/>
    </row>
    <row r="14" spans="1:9">
      <c r="B14" s="2" t="s">
        <v>225</v>
      </c>
      <c r="C14">
        <f>COUNTIF(Top100_Crypto_Java_NoJS_ViewSco!E2:E101,Classification1!B14)</f>
        <v>2</v>
      </c>
      <c r="I14" s="1"/>
    </row>
    <row r="15" spans="1:9">
      <c r="B15" s="1" t="s">
        <v>393</v>
      </c>
      <c r="C15">
        <f>COUNTIF(Top100_Crypto_Java_NoJS_ViewSco!E2:E101,Classification1!B15)</f>
        <v>2</v>
      </c>
      <c r="I15" s="2"/>
    </row>
    <row r="16" spans="1:9">
      <c r="B16" s="2" t="s">
        <v>377</v>
      </c>
      <c r="C16">
        <f>COUNTIF(Top100_Crypto_Java_NoJS_ViewSco!E2:E101,Classification1!B16)</f>
        <v>1</v>
      </c>
      <c r="I16" s="1"/>
    </row>
    <row r="17" spans="1:9">
      <c r="B17" s="1" t="s">
        <v>366</v>
      </c>
      <c r="C17">
        <f>COUNTIF(Top100_Crypto_Java_NoJS_ViewSco!E2:E101,Classification1!B17)</f>
        <v>1</v>
      </c>
      <c r="I17" s="2"/>
    </row>
    <row r="18" spans="1:9">
      <c r="A18" s="1" t="s">
        <v>201</v>
      </c>
      <c r="C18">
        <f>COUNTIF(Top100_Crypto_Java_NoJS_ViewSco!E2:E101,Classification1!A18)</f>
        <v>12</v>
      </c>
      <c r="I18" s="1"/>
    </row>
    <row r="19" spans="1:9">
      <c r="A19" s="1" t="s">
        <v>197</v>
      </c>
      <c r="C19">
        <f>COUNTIF(Top100_Crypto_Java_NoJS_ViewSco!E2:E101,Classification1!A19)</f>
        <v>8</v>
      </c>
      <c r="I19" s="2"/>
    </row>
    <row r="20" spans="1:9">
      <c r="A20" s="1" t="s">
        <v>203</v>
      </c>
      <c r="C20">
        <f>COUNTIF(Top100_Crypto_Java_NoJS_ViewSco!E2:E101,Classification1!A20)</f>
        <v>7</v>
      </c>
      <c r="I20" s="9"/>
    </row>
    <row r="21" spans="1:9">
      <c r="A21" s="1" t="s">
        <v>205</v>
      </c>
      <c r="C21">
        <f>COUNTIF(Top100_Crypto_Java_NoJS_ViewSco!E2:E101,Classification1!A21&amp;"*")</f>
        <v>7</v>
      </c>
      <c r="I21" s="1"/>
    </row>
    <row r="22" spans="1:9">
      <c r="A22" s="1"/>
      <c r="B22" t="s">
        <v>205</v>
      </c>
      <c r="C22">
        <f>COUNTIF(Top100_Crypto_Java_NoJS_ViewSco!E2:E101,Classification1!B22)</f>
        <v>6</v>
      </c>
      <c r="I22" s="8"/>
    </row>
    <row r="23" spans="1:9">
      <c r="B23" s="2" t="s">
        <v>271</v>
      </c>
      <c r="C23">
        <f>COUNTIF(Top100_Crypto_Java_NoJS_ViewSco!E2:E101,Classification1!B23)</f>
        <v>1</v>
      </c>
      <c r="I23" s="7"/>
    </row>
    <row r="24" spans="1:9">
      <c r="A24" t="s">
        <v>374</v>
      </c>
      <c r="B24" s="2"/>
      <c r="C24">
        <f>COUNTIF(Top100_Crypto_Java_NoJS_ViewSco!E2:E101,Classification1!A24&amp;"*")</f>
        <v>7</v>
      </c>
      <c r="I24" s="1"/>
    </row>
    <row r="25" spans="1:9">
      <c r="B25" s="2" t="s">
        <v>374</v>
      </c>
      <c r="C25">
        <f>COUNTIF(Top100_Crypto_Java_NoJS_ViewSco!E2:E101,Classification1!B25)</f>
        <v>2</v>
      </c>
    </row>
    <row r="26" spans="1:9">
      <c r="B26" s="2" t="s">
        <v>396</v>
      </c>
      <c r="C26">
        <f>COUNTIF(Top100_Crypto_Java_NoJS_ViewSco!E2:E101,Classification1!B26)</f>
        <v>2</v>
      </c>
    </row>
    <row r="27" spans="1:9">
      <c r="B27" s="1" t="s">
        <v>373</v>
      </c>
      <c r="C27">
        <f>COUNTIF(Top100_Crypto_Java_NoJS_ViewSco!E2:E101,Classification1!B27)</f>
        <v>3</v>
      </c>
    </row>
    <row r="28" spans="1:9">
      <c r="A28" s="1" t="s">
        <v>209</v>
      </c>
      <c r="C28">
        <f>COUNTIF(Top100_Crypto_Java_NoJS_ViewSco!E2:E101,Classification1!A28)</f>
        <v>4</v>
      </c>
      <c r="I28" s="1"/>
    </row>
    <row r="32" spans="1:9">
      <c r="A32" s="6" t="s">
        <v>398</v>
      </c>
      <c r="B32">
        <f>SUM(C2,C12,C18,C19,C20,C21,C24,C28)</f>
        <v>100</v>
      </c>
    </row>
    <row r="35" spans="1:2">
      <c r="A35" s="6" t="s">
        <v>418</v>
      </c>
    </row>
    <row r="36" spans="1:2">
      <c r="A36" t="s">
        <v>419</v>
      </c>
      <c r="B36">
        <f>C2</f>
        <v>37</v>
      </c>
    </row>
    <row r="37" spans="1:2">
      <c r="A37" t="s">
        <v>420</v>
      </c>
      <c r="B37">
        <f>C12</f>
        <v>18</v>
      </c>
    </row>
    <row r="38" spans="1:2">
      <c r="A38" t="s">
        <v>421</v>
      </c>
      <c r="B38">
        <f>C18</f>
        <v>12</v>
      </c>
    </row>
    <row r="39" spans="1:2">
      <c r="A39" t="s">
        <v>422</v>
      </c>
      <c r="B39">
        <f>C19</f>
        <v>8</v>
      </c>
    </row>
    <row r="40" spans="1:2">
      <c r="A40" t="s">
        <v>423</v>
      </c>
      <c r="B40">
        <f>C24</f>
        <v>7</v>
      </c>
    </row>
    <row r="41" spans="1:2">
      <c r="A41" t="s">
        <v>424</v>
      </c>
      <c r="B41">
        <f>C21</f>
        <v>7</v>
      </c>
    </row>
    <row r="42" spans="1:2">
      <c r="A42" t="s">
        <v>425</v>
      </c>
      <c r="B42">
        <f>C28</f>
        <v>4</v>
      </c>
    </row>
    <row r="43" spans="1:2">
      <c r="A43" t="s">
        <v>426</v>
      </c>
      <c r="B43">
        <f>C20</f>
        <v>7</v>
      </c>
    </row>
    <row r="46" spans="1:2">
      <c r="A46" t="s">
        <v>427</v>
      </c>
      <c r="B46">
        <f>SUM(B36:B43)</f>
        <v>100</v>
      </c>
    </row>
  </sheetData>
  <sortState ref="A2:A37">
    <sortCondition ref="A2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>
      <selection activeCell="H32" sqref="H32"/>
    </sheetView>
  </sheetViews>
  <sheetFormatPr baseColWidth="10" defaultRowHeight="15" x14ac:dyDescent="0"/>
  <cols>
    <col min="1" max="2" width="31.6640625" customWidth="1"/>
  </cols>
  <sheetData>
    <row r="1" spans="1:2">
      <c r="A1" s="5" t="s">
        <v>372</v>
      </c>
      <c r="B1" t="s">
        <v>384</v>
      </c>
    </row>
    <row r="2" spans="1:2">
      <c r="A2" s="1" t="s">
        <v>378</v>
      </c>
      <c r="B2">
        <f>COUNTIF(Top100_Crypto_Java_NoJS_ViewSco!H2:H101,Classification2!A2)</f>
        <v>47</v>
      </c>
    </row>
    <row r="3" spans="1:2">
      <c r="A3" s="1" t="s">
        <v>381</v>
      </c>
      <c r="B3">
        <f>COUNTIF(Top100_Crypto_Java_NoJS_ViewSco!H2:H101,Classification2!A3)</f>
        <v>14</v>
      </c>
    </row>
    <row r="4" spans="1:2">
      <c r="A4" s="4" t="s">
        <v>395</v>
      </c>
      <c r="B4">
        <f>COUNTIF(Top100_Crypto_Java_NoJS_ViewSco!H2:H101,Classification2!A4)</f>
        <v>14</v>
      </c>
    </row>
    <row r="5" spans="1:2">
      <c r="A5" t="s">
        <v>406</v>
      </c>
      <c r="B5">
        <f>COUNTIF(Top100_Crypto_Java_NoJS_ViewSco!H2:H101,Classification2!A5)</f>
        <v>6</v>
      </c>
    </row>
    <row r="6" spans="1:2">
      <c r="A6" s="1" t="s">
        <v>203</v>
      </c>
      <c r="B6">
        <f>COUNTIF(Top100_Crypto_Java_NoJS_ViewSco!H2:H101,Classification2!A6)</f>
        <v>7</v>
      </c>
    </row>
    <row r="7" spans="1:2">
      <c r="A7" s="1" t="s">
        <v>380</v>
      </c>
      <c r="B7">
        <f>COUNTIF(Top100_Crypto_Java_NoJS_ViewSco!H2:H101,Classification2!A7)</f>
        <v>6</v>
      </c>
    </row>
    <row r="8" spans="1:2">
      <c r="A8" s="1" t="s">
        <v>389</v>
      </c>
      <c r="B8">
        <f>COUNTIF(Top100_Crypto_Java_NoJS_ViewSco!H2:H101,Classification2!A8)</f>
        <v>4</v>
      </c>
    </row>
    <row r="9" spans="1:2" ht="30">
      <c r="A9" s="1" t="s">
        <v>417</v>
      </c>
      <c r="B9">
        <f>COUNTIF(Top100_Crypto_Java_NoJS_ViewSco!H2:H101,Classification2!A9)</f>
        <v>2</v>
      </c>
    </row>
    <row r="11" spans="1:2">
      <c r="B11">
        <f>SUM(B2,B3,B4,B5,B6,B7,B8, B9)</f>
        <v>100</v>
      </c>
    </row>
    <row r="15" spans="1:2">
      <c r="A15" s="6" t="s">
        <v>409</v>
      </c>
    </row>
    <row r="16" spans="1:2">
      <c r="A16" t="s">
        <v>378</v>
      </c>
      <c r="B16">
        <f>B2+B7</f>
        <v>53</v>
      </c>
    </row>
    <row r="17" spans="1:2">
      <c r="A17" t="s">
        <v>381</v>
      </c>
      <c r="B17">
        <f>B3</f>
        <v>14</v>
      </c>
    </row>
    <row r="18" spans="1:2">
      <c r="A18" t="s">
        <v>395</v>
      </c>
      <c r="B18">
        <f>B4</f>
        <v>14</v>
      </c>
    </row>
    <row r="19" spans="1:2">
      <c r="A19" t="s">
        <v>411</v>
      </c>
      <c r="B19">
        <f>B5</f>
        <v>6</v>
      </c>
    </row>
    <row r="20" spans="1:2">
      <c r="A20" t="s">
        <v>389</v>
      </c>
      <c r="B20">
        <f>B8+B9</f>
        <v>6</v>
      </c>
    </row>
    <row r="23" spans="1:2">
      <c r="B23">
        <f>SUM(B16,B17,B18,B19,B20)</f>
        <v>93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Top100_Crypto_Java_NoJS_ViewSco</vt:lpstr>
      <vt:lpstr>Classification1</vt:lpstr>
      <vt:lpstr>Classification2</vt:lpstr>
    </vt:vector>
  </TitlesOfParts>
  <Company>TU Darmstadt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Nadi</dc:creator>
  <cp:lastModifiedBy>Sarah Nadi</cp:lastModifiedBy>
  <dcterms:created xsi:type="dcterms:W3CDTF">2015-06-25T09:15:12Z</dcterms:created>
  <dcterms:modified xsi:type="dcterms:W3CDTF">2016-01-15T10:06:57Z</dcterms:modified>
</cp:coreProperties>
</file>